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052" windowHeight="8655"/>
  </bookViews>
  <sheets>
    <sheet name="改造方案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<sst xmlns="http://schemas.openxmlformats.org/spreadsheetml/2006/main" count="116" uniqueCount="95">
  <si>
    <t>空调制冷机房减震方案</t>
  </si>
  <si>
    <t>业主单位</t>
  </si>
  <si>
    <t>融科融智-智创中心</t>
  </si>
  <si>
    <t>报价单位</t>
  </si>
  <si>
    <t>北京三汇能环科技发展有限公司</t>
  </si>
  <si>
    <t>项目地址</t>
  </si>
  <si>
    <t>北京市海淀区唐家岭北环路 6 号院</t>
  </si>
  <si>
    <t>客    服</t>
  </si>
  <si>
    <t>18001317823     400-636-7337</t>
  </si>
  <si>
    <t>联系人</t>
  </si>
  <si>
    <t>庄雪娟经理</t>
  </si>
  <si>
    <t>报价编号</t>
  </si>
  <si>
    <t>NHY-20240409-Q-01-01-001</t>
  </si>
  <si>
    <t>联系电话</t>
  </si>
  <si>
    <t>销售代表</t>
  </si>
  <si>
    <t xml:space="preserve">王慧娟          13366920263  </t>
  </si>
  <si>
    <t>微信/邮箱</t>
  </si>
  <si>
    <t>技术支持</t>
  </si>
  <si>
    <t>陈勇            13391923102</t>
  </si>
  <si>
    <t>机 组 概 况</t>
  </si>
  <si>
    <t>序号</t>
  </si>
  <si>
    <t>设备名称</t>
  </si>
  <si>
    <t>品牌</t>
  </si>
  <si>
    <t>型号</t>
  </si>
  <si>
    <t>单位</t>
  </si>
  <si>
    <t>数量</t>
  </si>
  <si>
    <t>生产日期</t>
  </si>
  <si>
    <t>备注</t>
  </si>
  <si>
    <t>螺杆机</t>
  </si>
  <si>
    <t>汇中</t>
  </si>
  <si>
    <t>HWLS435.2CC2</t>
  </si>
  <si>
    <t>台</t>
  </si>
  <si>
    <t>冷却塔</t>
  </si>
  <si>
    <t>京港</t>
  </si>
  <si>
    <t>350 吨/H</t>
  </si>
  <si>
    <t>组</t>
  </si>
  <si>
    <t>马利</t>
  </si>
  <si>
    <t>500 吨/H</t>
  </si>
  <si>
    <t>冷却泵</t>
  </si>
  <si>
    <t>方正</t>
  </si>
  <si>
    <t>37KW</t>
  </si>
  <si>
    <t>冷冻泵</t>
  </si>
  <si>
    <t>45KW</t>
  </si>
  <si>
    <t>现状</t>
  </si>
  <si>
    <t>螺杆机没有减震装置，管道支吊架与主体结构硬性连接传振，设备与管道软接头采用金属软连接抗震效果不佳。</t>
  </si>
  <si>
    <t>方案</t>
  </si>
  <si>
    <t xml:space="preserve">1.螺杆机底座加装可调节阻尼弹簧减震器减震器；                                                                2.螺杆机进出口连接管道更换双胶球橡胶软接头；                                                           3.螺杆机附近3个固定吊架改成门字形落地支架，加装减震器；                                            4.管道穿墙12处加装套管，套管内用离心玻璃棉填充；                                                5.减震器和双胶球软接头由甲方提供。                                                    </t>
  </si>
  <si>
    <r>
      <rPr>
        <b/>
        <sz val="10"/>
        <rFont val="宋体"/>
        <charset val="134"/>
      </rPr>
      <t xml:space="preserve">                                     改造报价                   </t>
    </r>
    <r>
      <rPr>
        <sz val="10"/>
        <rFont val="宋体"/>
        <charset val="134"/>
      </rPr>
      <t>单位（人民币）：元 </t>
    </r>
  </si>
  <si>
    <t>部品/作业名称</t>
  </si>
  <si>
    <t>单价</t>
  </si>
  <si>
    <t>金额/￥</t>
  </si>
  <si>
    <t>材料</t>
  </si>
  <si>
    <t>平焊法兰</t>
  </si>
  <si>
    <t>DN250</t>
  </si>
  <si>
    <t>个</t>
  </si>
  <si>
    <t>型钢</t>
  </si>
  <si>
    <t>10#镀锌槽钢</t>
  </si>
  <si>
    <t>米</t>
  </si>
  <si>
    <t>钢板</t>
  </si>
  <si>
    <t>200*200*8</t>
  </si>
  <si>
    <t>块</t>
  </si>
  <si>
    <t>保温材料</t>
  </si>
  <si>
    <t>B1及橡塑保温板，厚度50mm</t>
  </si>
  <si>
    <t>㎡</t>
  </si>
  <si>
    <t>保温保护壳</t>
  </si>
  <si>
    <t>镀锌钢板，厚度0.5mm</t>
  </si>
  <si>
    <t>其他辅材</t>
  </si>
  <si>
    <t>螺栓，油漆等</t>
  </si>
  <si>
    <t>项</t>
  </si>
  <si>
    <t>运费</t>
  </si>
  <si>
    <t>不含税小计</t>
  </si>
  <si>
    <t>税金</t>
  </si>
  <si>
    <t>含税小计</t>
  </si>
  <si>
    <t>安装</t>
  </si>
  <si>
    <t>螺杆机加装减震器</t>
  </si>
  <si>
    <t>管道固定吊架改支架+减震器</t>
  </si>
  <si>
    <t>处</t>
  </si>
  <si>
    <t>软接头更换</t>
  </si>
  <si>
    <t>管道穿墙12处加装套管，套管内用离心玻璃棉填充</t>
  </si>
  <si>
    <t>保温恢复</t>
  </si>
  <si>
    <t>差旅，餐补</t>
  </si>
  <si>
    <t>规费</t>
  </si>
  <si>
    <t>工程总计</t>
  </si>
  <si>
    <t>注：其他费用另计</t>
  </si>
  <si>
    <t>报  价  回  复 </t>
  </si>
  <si>
    <t>希望作业 /日期：     年    月    日</t>
  </si>
  <si>
    <t>收 货 人：</t>
  </si>
  <si>
    <t>普通发票:</t>
  </si>
  <si>
    <t>详细地址：</t>
  </si>
  <si>
    <t>增值税发票:</t>
  </si>
  <si>
    <t>请传真一般纳税人证明及税务登记副本</t>
  </si>
  <si>
    <t>联系电话：</t>
  </si>
  <si>
    <t>发票单位：</t>
  </si>
  <si>
    <t>传真号码：</t>
  </si>
  <si>
    <t>签字盖章（客户）：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</si>
</sst>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0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0"/>
      <color rgb="FF800080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u/>
      <sz val="10"/>
      <name val="宋体"/>
      <charset val="134"/>
    </font>
    <font>
      <b/>
      <sz val="10"/>
      <name val="黑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theme="1"/>
      <name val="等线"/>
      <charset val="134"/>
      <scheme val="minor"/>
    </font>
    <font>
      <sz val="10"/>
      <name val="ＭＳ ゴシック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14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4" xfId="6" applyFont="1" applyBorder="1" applyAlignment="1" applyProtection="1">
      <alignment horizontal="left" vertical="center"/>
    </xf>
    <xf numFmtId="0" fontId="2" fillId="0" borderId="5" xfId="6" applyFont="1" applyBorder="1" applyAlignment="1" applyProtection="1">
      <alignment horizontal="left" vertical="center"/>
    </xf>
    <xf numFmtId="0" fontId="4" fillId="0" borderId="2" xfId="6" applyFont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57" fontId="3" fillId="0" borderId="2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9" fontId="2" fillId="0" borderId="2" xfId="0" applyNumberFormat="1" applyFont="1" applyBorder="1" applyAlignment="1">
      <alignment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6" applyFont="1" applyBorder="1" applyAlignment="1" applyProtection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標準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anhuinh@163.com" TargetMode="External"/><Relationship Id="rId1" Type="http://schemas.openxmlformats.org/officeDocument/2006/relationships/hyperlink" Target="mailto:107423304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46"/>
  <sheetViews>
    <sheetView tabSelected="1" zoomScale="85" zoomScaleNormal="85" workbookViewId="0">
      <selection activeCell="L12" sqref="L12"/>
    </sheetView>
  </sheetViews>
  <sheetFormatPr defaultColWidth="9" defaultRowHeight="13.85"/>
  <cols>
    <col min="1" max="1" width="9.10619469026549" customWidth="1"/>
    <col min="2" max="2" width="8.44247787610619" customWidth="1"/>
    <col min="3" max="3" width="17" customWidth="1"/>
    <col min="4" max="4" width="15.1061946902655" customWidth="1"/>
    <col min="5" max="5" width="8.66371681415929" customWidth="1"/>
    <col min="7" max="7" width="10.4424778761062" customWidth="1"/>
    <col min="8" max="8" width="13.4424778761062" customWidth="1"/>
    <col min="9" max="9" width="4.52212389380531" customWidth="1"/>
    <col min="11" max="11" width="12.6637168141593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3" t="s">
        <v>2</v>
      </c>
      <c r="C2" s="3"/>
      <c r="D2" s="3"/>
      <c r="E2" s="4" t="s">
        <v>3</v>
      </c>
      <c r="F2" s="5" t="s">
        <v>4</v>
      </c>
      <c r="G2" s="5"/>
      <c r="H2" s="5"/>
      <c r="I2" s="5"/>
    </row>
    <row r="3" spans="1:9">
      <c r="A3" s="2" t="s">
        <v>5</v>
      </c>
      <c r="B3" s="3" t="s">
        <v>6</v>
      </c>
      <c r="C3" s="3"/>
      <c r="D3" s="3"/>
      <c r="E3" s="2" t="s">
        <v>7</v>
      </c>
      <c r="F3" s="5" t="s">
        <v>8</v>
      </c>
      <c r="G3" s="5"/>
      <c r="H3" s="5"/>
      <c r="I3" s="5"/>
    </row>
    <row r="4" spans="1:9">
      <c r="A4" s="2" t="s">
        <v>9</v>
      </c>
      <c r="B4" s="3" t="s">
        <v>10</v>
      </c>
      <c r="C4" s="3"/>
      <c r="D4" s="3"/>
      <c r="E4" s="5" t="s">
        <v>11</v>
      </c>
      <c r="F4" s="6" t="s">
        <v>12</v>
      </c>
      <c r="G4" s="7"/>
      <c r="H4" s="7"/>
      <c r="I4" s="72"/>
    </row>
    <row r="5" spans="1:9">
      <c r="A5" s="2" t="s">
        <v>13</v>
      </c>
      <c r="B5" s="3">
        <v>15810074130</v>
      </c>
      <c r="C5" s="3"/>
      <c r="D5" s="3"/>
      <c r="E5" s="2" t="s">
        <v>14</v>
      </c>
      <c r="F5" s="5" t="s">
        <v>15</v>
      </c>
      <c r="G5" s="5"/>
      <c r="H5" s="5"/>
      <c r="I5" s="5"/>
    </row>
    <row r="6" spans="1:9">
      <c r="A6" s="2" t="s">
        <v>16</v>
      </c>
      <c r="B6" s="8"/>
      <c r="C6" s="9"/>
      <c r="D6" s="9"/>
      <c r="E6" s="2" t="s">
        <v>17</v>
      </c>
      <c r="F6" s="10" t="s">
        <v>18</v>
      </c>
      <c r="G6" s="11"/>
      <c r="H6" s="11"/>
      <c r="I6" s="73"/>
    </row>
    <row r="7" spans="1:9">
      <c r="A7" s="12" t="s">
        <v>19</v>
      </c>
      <c r="B7" s="12"/>
      <c r="C7" s="12"/>
      <c r="D7" s="12"/>
      <c r="E7" s="12"/>
      <c r="F7" s="12"/>
      <c r="G7" s="12"/>
      <c r="H7" s="12"/>
      <c r="I7" s="12"/>
    </row>
    <row r="8" spans="1:9">
      <c r="A8" s="13" t="s">
        <v>20</v>
      </c>
      <c r="B8" s="13" t="s">
        <v>21</v>
      </c>
      <c r="C8" s="13" t="s">
        <v>22</v>
      </c>
      <c r="D8" s="13" t="s">
        <v>23</v>
      </c>
      <c r="E8" s="13" t="s">
        <v>24</v>
      </c>
      <c r="F8" s="13" t="s">
        <v>25</v>
      </c>
      <c r="G8" s="13" t="s">
        <v>26</v>
      </c>
      <c r="H8" s="9" t="s">
        <v>27</v>
      </c>
      <c r="I8" s="9"/>
    </row>
    <row r="9" spans="1:9">
      <c r="A9" s="13">
        <v>1</v>
      </c>
      <c r="B9" s="13" t="s">
        <v>28</v>
      </c>
      <c r="C9" s="14" t="s">
        <v>29</v>
      </c>
      <c r="D9" s="3" t="s">
        <v>30</v>
      </c>
      <c r="E9" s="14" t="s">
        <v>31</v>
      </c>
      <c r="F9" s="14">
        <v>2</v>
      </c>
      <c r="G9" s="15">
        <v>42370</v>
      </c>
      <c r="H9" s="13"/>
      <c r="I9" s="13"/>
    </row>
    <row r="10" spans="1:9">
      <c r="A10" s="13">
        <v>2</v>
      </c>
      <c r="B10" s="14" t="s">
        <v>32</v>
      </c>
      <c r="C10" s="14" t="s">
        <v>33</v>
      </c>
      <c r="D10" s="3" t="s">
        <v>34</v>
      </c>
      <c r="E10" s="14" t="s">
        <v>35</v>
      </c>
      <c r="F10" s="14">
        <v>2</v>
      </c>
      <c r="G10" s="15">
        <v>42370</v>
      </c>
      <c r="H10" s="16"/>
      <c r="I10" s="74"/>
    </row>
    <row r="11" spans="1:9">
      <c r="A11" s="13">
        <v>3</v>
      </c>
      <c r="B11" s="14" t="s">
        <v>32</v>
      </c>
      <c r="C11" s="14" t="s">
        <v>36</v>
      </c>
      <c r="D11" s="3" t="s">
        <v>37</v>
      </c>
      <c r="E11" s="14" t="s">
        <v>31</v>
      </c>
      <c r="F11" s="14">
        <v>1</v>
      </c>
      <c r="G11" s="15">
        <v>44927</v>
      </c>
      <c r="H11" s="16"/>
      <c r="I11" s="74"/>
    </row>
    <row r="12" spans="1:9">
      <c r="A12" s="13">
        <v>4</v>
      </c>
      <c r="B12" s="14" t="s">
        <v>38</v>
      </c>
      <c r="C12" s="14" t="s">
        <v>39</v>
      </c>
      <c r="D12" s="3" t="s">
        <v>40</v>
      </c>
      <c r="E12" s="14" t="s">
        <v>31</v>
      </c>
      <c r="F12" s="14">
        <v>3</v>
      </c>
      <c r="G12" s="15">
        <v>42248</v>
      </c>
      <c r="H12" s="16"/>
      <c r="I12" s="74"/>
    </row>
    <row r="13" spans="1:9">
      <c r="A13" s="13">
        <v>5</v>
      </c>
      <c r="B13" s="14" t="s">
        <v>41</v>
      </c>
      <c r="C13" s="14" t="s">
        <v>39</v>
      </c>
      <c r="D13" s="3" t="s">
        <v>42</v>
      </c>
      <c r="E13" s="14" t="s">
        <v>31</v>
      </c>
      <c r="F13" s="14">
        <v>3</v>
      </c>
      <c r="G13" s="15">
        <v>42248</v>
      </c>
      <c r="H13" s="16"/>
      <c r="I13" s="74"/>
    </row>
    <row r="14" spans="1:9">
      <c r="A14" s="13" t="s">
        <v>43</v>
      </c>
      <c r="B14" s="17" t="s">
        <v>44</v>
      </c>
      <c r="C14" s="18"/>
      <c r="D14" s="18"/>
      <c r="E14" s="18"/>
      <c r="F14" s="18"/>
      <c r="G14" s="18"/>
      <c r="H14" s="18"/>
      <c r="I14" s="75"/>
    </row>
    <row r="15" spans="1:9">
      <c r="A15" s="13" t="s">
        <v>45</v>
      </c>
      <c r="B15" s="19" t="s">
        <v>46</v>
      </c>
      <c r="C15" s="5"/>
      <c r="D15" s="5"/>
      <c r="E15" s="5"/>
      <c r="F15" s="5"/>
      <c r="G15" s="5"/>
      <c r="H15" s="5"/>
      <c r="I15" s="5"/>
    </row>
    <row r="16" spans="1:9">
      <c r="A16" s="20" t="s">
        <v>47</v>
      </c>
      <c r="B16" s="21"/>
      <c r="C16" s="21"/>
      <c r="D16" s="21"/>
      <c r="E16" s="21"/>
      <c r="F16" s="21"/>
      <c r="G16" s="21"/>
      <c r="H16" s="21"/>
      <c r="I16" s="76"/>
    </row>
    <row r="17" spans="1:9">
      <c r="A17" s="14" t="s">
        <v>20</v>
      </c>
      <c r="B17" s="22" t="s">
        <v>48</v>
      </c>
      <c r="C17" s="23"/>
      <c r="D17" s="24" t="s">
        <v>23</v>
      </c>
      <c r="E17" s="14" t="s">
        <v>25</v>
      </c>
      <c r="F17" s="14" t="s">
        <v>24</v>
      </c>
      <c r="G17" s="14" t="s">
        <v>49</v>
      </c>
      <c r="H17" s="14" t="s">
        <v>50</v>
      </c>
      <c r="I17" s="28" t="s">
        <v>27</v>
      </c>
    </row>
    <row r="18" spans="1:9">
      <c r="A18" s="24">
        <v>1</v>
      </c>
      <c r="B18" s="25" t="s">
        <v>51</v>
      </c>
      <c r="C18" s="26" t="s">
        <v>52</v>
      </c>
      <c r="D18" s="27" t="s">
        <v>53</v>
      </c>
      <c r="E18" s="28">
        <v>8</v>
      </c>
      <c r="F18" s="14" t="s">
        <v>54</v>
      </c>
      <c r="G18" s="29">
        <v>129</v>
      </c>
      <c r="H18" s="29">
        <f t="shared" ref="H18:H24" si="0">G18*E18</f>
        <v>1032</v>
      </c>
      <c r="I18" s="27"/>
    </row>
    <row r="19" spans="1:9">
      <c r="A19" s="30"/>
      <c r="B19" s="25"/>
      <c r="C19" s="26" t="s">
        <v>55</v>
      </c>
      <c r="D19" s="27" t="s">
        <v>56</v>
      </c>
      <c r="E19" s="28">
        <v>24</v>
      </c>
      <c r="F19" s="14" t="s">
        <v>57</v>
      </c>
      <c r="G19" s="29">
        <v>50</v>
      </c>
      <c r="H19" s="29">
        <f t="shared" si="0"/>
        <v>1200</v>
      </c>
      <c r="I19" s="27"/>
    </row>
    <row r="20" spans="1:9">
      <c r="A20" s="30"/>
      <c r="B20" s="25"/>
      <c r="C20" s="26" t="s">
        <v>58</v>
      </c>
      <c r="D20" s="27" t="s">
        <v>59</v>
      </c>
      <c r="E20" s="28">
        <v>6</v>
      </c>
      <c r="F20" s="14" t="s">
        <v>60</v>
      </c>
      <c r="G20" s="29">
        <v>20</v>
      </c>
      <c r="H20" s="29">
        <f t="shared" si="0"/>
        <v>120</v>
      </c>
      <c r="I20" s="27"/>
    </row>
    <row r="21" ht="25.5" spans="1:9">
      <c r="A21" s="30"/>
      <c r="B21" s="25"/>
      <c r="C21" s="26" t="s">
        <v>61</v>
      </c>
      <c r="D21" s="27" t="s">
        <v>62</v>
      </c>
      <c r="E21" s="28">
        <v>2</v>
      </c>
      <c r="F21" s="14" t="s">
        <v>63</v>
      </c>
      <c r="G21" s="29">
        <v>52</v>
      </c>
      <c r="H21" s="29">
        <f t="shared" si="0"/>
        <v>104</v>
      </c>
      <c r="I21" s="27"/>
    </row>
    <row r="22" ht="25.5" spans="1:9">
      <c r="A22" s="30"/>
      <c r="B22" s="25"/>
      <c r="C22" s="26" t="s">
        <v>64</v>
      </c>
      <c r="D22" s="27" t="s">
        <v>65</v>
      </c>
      <c r="E22" s="28">
        <v>2</v>
      </c>
      <c r="F22" s="14" t="s">
        <v>63</v>
      </c>
      <c r="G22" s="29">
        <v>59</v>
      </c>
      <c r="H22" s="29">
        <f t="shared" si="0"/>
        <v>118</v>
      </c>
      <c r="I22" s="27"/>
    </row>
    <row r="23" spans="1:9">
      <c r="A23" s="30"/>
      <c r="B23" s="25"/>
      <c r="C23" s="26" t="s">
        <v>66</v>
      </c>
      <c r="D23" s="27" t="s">
        <v>67</v>
      </c>
      <c r="E23" s="28">
        <v>1</v>
      </c>
      <c r="F23" s="14" t="s">
        <v>68</v>
      </c>
      <c r="G23" s="29">
        <v>1000</v>
      </c>
      <c r="H23" s="29">
        <f t="shared" si="0"/>
        <v>1000</v>
      </c>
      <c r="I23" s="27"/>
    </row>
    <row r="24" spans="1:9">
      <c r="A24" s="30"/>
      <c r="B24" s="25"/>
      <c r="C24" s="26" t="s">
        <v>69</v>
      </c>
      <c r="D24" s="3"/>
      <c r="E24" s="28">
        <v>1</v>
      </c>
      <c r="F24" s="14" t="s">
        <v>68</v>
      </c>
      <c r="G24" s="29">
        <v>300</v>
      </c>
      <c r="H24" s="29">
        <f t="shared" si="0"/>
        <v>300</v>
      </c>
      <c r="I24" s="27"/>
    </row>
    <row r="25" spans="1:9">
      <c r="A25" s="30"/>
      <c r="B25" s="25"/>
      <c r="C25" s="3" t="s">
        <v>70</v>
      </c>
      <c r="D25" s="3"/>
      <c r="E25" s="28"/>
      <c r="F25" s="14"/>
      <c r="G25" s="29"/>
      <c r="H25" s="29">
        <f>SUM(H18:H24)</f>
        <v>3874</v>
      </c>
      <c r="I25" s="27"/>
    </row>
    <row r="26" spans="1:9">
      <c r="A26" s="30"/>
      <c r="B26" s="25"/>
      <c r="C26" s="3" t="s">
        <v>71</v>
      </c>
      <c r="D26" s="3"/>
      <c r="E26" s="28"/>
      <c r="F26" s="14"/>
      <c r="G26" s="29">
        <v>0.13</v>
      </c>
      <c r="H26" s="29">
        <f>H25*G26</f>
        <v>503.62</v>
      </c>
      <c r="I26" s="27"/>
    </row>
    <row r="27" spans="1:9">
      <c r="A27" s="31"/>
      <c r="B27" s="25"/>
      <c r="C27" s="3" t="s">
        <v>72</v>
      </c>
      <c r="D27" s="3"/>
      <c r="E27" s="28"/>
      <c r="F27" s="14"/>
      <c r="G27" s="29"/>
      <c r="H27" s="29">
        <f>H25+H26</f>
        <v>4377.62</v>
      </c>
      <c r="I27" s="27"/>
    </row>
    <row r="28" spans="1:9">
      <c r="A28" s="24">
        <v>2</v>
      </c>
      <c r="B28" s="24" t="s">
        <v>73</v>
      </c>
      <c r="C28" s="32" t="s">
        <v>74</v>
      </c>
      <c r="D28" s="33"/>
      <c r="E28" s="28">
        <v>2</v>
      </c>
      <c r="F28" s="14" t="s">
        <v>31</v>
      </c>
      <c r="G28" s="29">
        <v>4610.54</v>
      </c>
      <c r="H28" s="29">
        <f t="shared" ref="H28:H34" si="1">G28*E28</f>
        <v>9221.08</v>
      </c>
      <c r="I28" s="27"/>
    </row>
    <row r="29" spans="1:9">
      <c r="A29" s="30"/>
      <c r="B29" s="30"/>
      <c r="C29" s="32" t="s">
        <v>75</v>
      </c>
      <c r="D29" s="33"/>
      <c r="E29" s="28">
        <v>3</v>
      </c>
      <c r="F29" s="14" t="s">
        <v>76</v>
      </c>
      <c r="G29" s="29">
        <v>520</v>
      </c>
      <c r="H29" s="29">
        <f t="shared" si="1"/>
        <v>1560</v>
      </c>
      <c r="I29" s="27"/>
    </row>
    <row r="30" spans="1:9">
      <c r="A30" s="30"/>
      <c r="B30" s="30"/>
      <c r="C30" s="32" t="s">
        <v>77</v>
      </c>
      <c r="D30" s="33"/>
      <c r="E30" s="28">
        <v>8</v>
      </c>
      <c r="F30" s="14" t="s">
        <v>54</v>
      </c>
      <c r="G30" s="29">
        <v>550</v>
      </c>
      <c r="H30" s="29">
        <f t="shared" si="1"/>
        <v>4400</v>
      </c>
      <c r="I30" s="27"/>
    </row>
    <row r="31" spans="1:9">
      <c r="A31" s="30"/>
      <c r="B31" s="30"/>
      <c r="C31" s="32" t="s">
        <v>78</v>
      </c>
      <c r="D31" s="33"/>
      <c r="E31" s="28">
        <v>12</v>
      </c>
      <c r="F31" s="14" t="s">
        <v>76</v>
      </c>
      <c r="G31" s="29">
        <v>550</v>
      </c>
      <c r="H31" s="29">
        <f t="shared" si="1"/>
        <v>6600</v>
      </c>
      <c r="I31" s="27"/>
    </row>
    <row r="32" spans="1:9">
      <c r="A32" s="30"/>
      <c r="B32" s="30"/>
      <c r="C32" s="32" t="s">
        <v>79</v>
      </c>
      <c r="D32" s="33"/>
      <c r="E32" s="28">
        <v>1</v>
      </c>
      <c r="F32" s="14" t="s">
        <v>68</v>
      </c>
      <c r="G32" s="29">
        <v>2500</v>
      </c>
      <c r="H32" s="29">
        <f t="shared" si="1"/>
        <v>2500</v>
      </c>
      <c r="I32" s="27"/>
    </row>
    <row r="33" spans="1:9">
      <c r="A33" s="30"/>
      <c r="B33" s="30"/>
      <c r="C33" s="32" t="s">
        <v>80</v>
      </c>
      <c r="D33" s="33"/>
      <c r="E33" s="28">
        <v>1</v>
      </c>
      <c r="F33" s="14" t="s">
        <v>68</v>
      </c>
      <c r="G33" s="29">
        <v>3200</v>
      </c>
      <c r="H33" s="29">
        <f t="shared" si="1"/>
        <v>3200</v>
      </c>
      <c r="I33" s="27"/>
    </row>
    <row r="34" spans="1:9">
      <c r="A34" s="30"/>
      <c r="B34" s="30"/>
      <c r="C34" s="32" t="s">
        <v>81</v>
      </c>
      <c r="D34" s="3"/>
      <c r="E34" s="28">
        <v>1</v>
      </c>
      <c r="F34" s="14" t="s">
        <v>68</v>
      </c>
      <c r="G34" s="29">
        <v>5200</v>
      </c>
      <c r="H34" s="29">
        <f t="shared" si="1"/>
        <v>5200</v>
      </c>
      <c r="I34" s="27"/>
    </row>
    <row r="35" spans="1:9">
      <c r="A35" s="30"/>
      <c r="B35" s="30"/>
      <c r="C35" s="27" t="s">
        <v>70</v>
      </c>
      <c r="D35" s="27"/>
      <c r="E35" s="34"/>
      <c r="F35" s="34"/>
      <c r="G35" s="34"/>
      <c r="H35" s="29">
        <f>SUM(H28:H34)</f>
        <v>32681.08</v>
      </c>
      <c r="I35" s="27"/>
    </row>
    <row r="36" spans="1:9">
      <c r="A36" s="30"/>
      <c r="B36" s="30"/>
      <c r="C36" s="27" t="s">
        <v>71</v>
      </c>
      <c r="D36" s="27"/>
      <c r="F36" s="34"/>
      <c r="G36" s="35">
        <v>0.09</v>
      </c>
      <c r="H36" s="29">
        <f>H35*G36</f>
        <v>2941.2972</v>
      </c>
      <c r="I36" s="27"/>
    </row>
    <row r="37" spans="1:9">
      <c r="A37" s="31"/>
      <c r="B37" s="31"/>
      <c r="C37" s="3" t="s">
        <v>72</v>
      </c>
      <c r="D37" s="3"/>
      <c r="E37" s="36"/>
      <c r="F37" s="13"/>
      <c r="G37" s="13"/>
      <c r="H37" s="29">
        <f>H35+H36</f>
        <v>35622.3772</v>
      </c>
      <c r="I37" s="27"/>
    </row>
    <row r="38" spans="1:9">
      <c r="A38" s="14">
        <v>3</v>
      </c>
      <c r="B38" s="37" t="s">
        <v>82</v>
      </c>
      <c r="C38" s="38"/>
      <c r="D38" s="39">
        <f>H38</f>
        <v>39999.9972</v>
      </c>
      <c r="E38" s="40"/>
      <c r="F38" s="40"/>
      <c r="G38" s="41"/>
      <c r="H38" s="42">
        <f>H27+H37</f>
        <v>39999.9972</v>
      </c>
      <c r="I38" s="77"/>
    </row>
    <row r="39" spans="1:9">
      <c r="A39" s="43" t="s">
        <v>83</v>
      </c>
      <c r="B39" s="44"/>
      <c r="C39" s="44"/>
      <c r="D39" s="44"/>
      <c r="E39" s="44"/>
      <c r="F39" s="44"/>
      <c r="G39" s="44"/>
      <c r="H39" s="45"/>
      <c r="I39" s="78"/>
    </row>
    <row r="40" spans="1:9">
      <c r="A40" s="46" t="s">
        <v>84</v>
      </c>
      <c r="B40" s="47"/>
      <c r="C40" s="47"/>
      <c r="D40" s="47"/>
      <c r="E40" s="47"/>
      <c r="F40" s="47"/>
      <c r="G40" s="47"/>
      <c r="H40" s="47"/>
      <c r="I40" s="79"/>
    </row>
    <row r="41" spans="1:9">
      <c r="A41" s="48" t="s">
        <v>85</v>
      </c>
      <c r="B41" s="49"/>
      <c r="C41" s="49"/>
      <c r="D41" s="49"/>
      <c r="E41" s="50"/>
      <c r="F41" s="51" t="s">
        <v>86</v>
      </c>
      <c r="G41" s="52"/>
      <c r="H41" s="53"/>
      <c r="I41" s="80"/>
    </row>
    <row r="42" spans="1:9">
      <c r="A42" s="54" t="s">
        <v>87</v>
      </c>
      <c r="B42" s="55"/>
      <c r="C42" s="56"/>
      <c r="D42" s="57"/>
      <c r="E42" s="58"/>
      <c r="F42" s="51" t="s">
        <v>88</v>
      </c>
      <c r="G42" s="52"/>
      <c r="H42" s="53"/>
      <c r="I42" s="80"/>
    </row>
    <row r="43" spans="1:9">
      <c r="A43" s="59" t="s">
        <v>89</v>
      </c>
      <c r="B43" s="60"/>
      <c r="C43" s="61" t="s">
        <v>90</v>
      </c>
      <c r="D43" s="62"/>
      <c r="E43" s="63"/>
      <c r="F43" s="51" t="s">
        <v>91</v>
      </c>
      <c r="G43" s="52"/>
      <c r="H43" s="53"/>
      <c r="I43" s="80"/>
    </row>
    <row r="44" spans="1:9">
      <c r="A44" s="48" t="s">
        <v>92</v>
      </c>
      <c r="B44" s="50"/>
      <c r="C44" s="56"/>
      <c r="D44" s="57"/>
      <c r="E44" s="58"/>
      <c r="F44" s="51" t="s">
        <v>93</v>
      </c>
      <c r="G44" s="52"/>
      <c r="H44" s="53"/>
      <c r="I44" s="80"/>
    </row>
    <row r="45" spans="1:9">
      <c r="A45" s="64" t="s">
        <v>94</v>
      </c>
      <c r="B45" s="65"/>
      <c r="C45" s="66"/>
      <c r="D45" s="67"/>
      <c r="E45" s="67"/>
      <c r="F45" s="67"/>
      <c r="G45" s="67"/>
      <c r="H45" s="67"/>
      <c r="I45" s="81"/>
    </row>
    <row r="46" spans="1:9">
      <c r="A46" s="68"/>
      <c r="B46" s="69"/>
      <c r="C46" s="70"/>
      <c r="D46" s="71"/>
      <c r="E46" s="71"/>
      <c r="F46" s="71"/>
      <c r="G46" s="71"/>
      <c r="H46" s="71"/>
      <c r="I46" s="82"/>
    </row>
  </sheetData>
  <mergeCells count="49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A7:I7"/>
    <mergeCell ref="H8:I8"/>
    <mergeCell ref="H9:I9"/>
    <mergeCell ref="H10:I10"/>
    <mergeCell ref="H11:I11"/>
    <mergeCell ref="H12:I12"/>
    <mergeCell ref="H13:I13"/>
    <mergeCell ref="B14:I14"/>
    <mergeCell ref="B15:I15"/>
    <mergeCell ref="A16:I16"/>
    <mergeCell ref="B17:C17"/>
    <mergeCell ref="C28:D28"/>
    <mergeCell ref="C29:D29"/>
    <mergeCell ref="C30:D30"/>
    <mergeCell ref="C31:D31"/>
    <mergeCell ref="C32:D32"/>
    <mergeCell ref="C33:D33"/>
    <mergeCell ref="B38:C38"/>
    <mergeCell ref="D38:G38"/>
    <mergeCell ref="A39:I39"/>
    <mergeCell ref="A40:I40"/>
    <mergeCell ref="A41:E41"/>
    <mergeCell ref="G41:I41"/>
    <mergeCell ref="A42:B42"/>
    <mergeCell ref="C42:E42"/>
    <mergeCell ref="G42:I42"/>
    <mergeCell ref="A43:B43"/>
    <mergeCell ref="C43:E43"/>
    <mergeCell ref="G43:I43"/>
    <mergeCell ref="A44:B44"/>
    <mergeCell ref="C44:E44"/>
    <mergeCell ref="G44:I44"/>
    <mergeCell ref="A18:A27"/>
    <mergeCell ref="A28:A37"/>
    <mergeCell ref="B18:B27"/>
    <mergeCell ref="B28:B37"/>
    <mergeCell ref="A45:B46"/>
    <mergeCell ref="C45:I46"/>
  </mergeCells>
  <hyperlinks>
    <hyperlink ref="B6" r:id="rId1"/>
    <hyperlink ref="F4" r:id="rId2" display="NHY-20240409-Q-01-01-001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改造方案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三汇能环科技WPS</cp:lastModifiedBy>
  <dcterms:created xsi:type="dcterms:W3CDTF">2015-06-05T18:19:00Z</dcterms:created>
  <dcterms:modified xsi:type="dcterms:W3CDTF">2024-07-11T05:14:20Z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8299A74705EC4CFDA5624E7E5D432B04_13</vt:lpwstr>
  </property>
</Properties>
</file>