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940" activeTab="1"/>
  </bookViews>
  <sheets>
    <sheet name="用工明细" sheetId="3" r:id="rId1"/>
    <sheet name="刘海燕" sheetId="4" r:id="rId2"/>
  </sheets>
  <externalReferences>
    <externalReference r:id="rId4"/>
  </externalReferences>
  <definedNames>
    <definedName name="公司">[1]基础设置!$M$2:$M$1048576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<sst xmlns="http://schemas.openxmlformats.org/spreadsheetml/2006/main" count="53" uniqueCount="48">
  <si>
    <t>批次号(必填)</t>
  </si>
  <si>
    <t>总笔数(必填)</t>
  </si>
  <si>
    <t>总金额(必填)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</si>
  <si>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</si>
  <si>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</si>
  <si>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</si>
  <si>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</si>
  <si>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</si>
  <si>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</si>
  <si>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</si>
  <si>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</si>
  <si>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6217002940106920415</t>
  </si>
  <si>
    <t>建行</t>
  </si>
  <si>
    <t>刘海燕</t>
  </si>
  <si>
    <t>432524199709277447</t>
  </si>
  <si>
    <t>18273376503</t>
  </si>
  <si>
    <t xml:space="preserve"> 服务结算单</t>
  </si>
  <si>
    <t>验收单位</t>
  </si>
  <si>
    <t>北京三汇能环科技发展有限公司</t>
  </si>
  <si>
    <t>结算日期：</t>
  </si>
  <si>
    <t xml:space="preserve">用工部门 </t>
  </si>
  <si>
    <t>维保部</t>
  </si>
  <si>
    <t>费用类型：</t>
  </si>
  <si>
    <t>技术服务费</t>
  </si>
  <si>
    <t>结</t>
  </si>
  <si>
    <t>项目名称</t>
  </si>
  <si>
    <t>项目内容</t>
  </si>
  <si>
    <t>开工日期</t>
  </si>
  <si>
    <t>竣工日期</t>
  </si>
  <si>
    <t>数量</t>
  </si>
  <si>
    <t>单位</t>
  </si>
  <si>
    <r>
      <rPr>
        <sz val="10"/>
        <rFont val="宋体"/>
        <charset val="134"/>
      </rPr>
      <t>日薪</t>
    </r>
    <r>
      <rPr>
        <sz val="10"/>
        <rFont val="Arial"/>
        <charset val="134"/>
      </rPr>
      <t>¥</t>
    </r>
  </si>
  <si>
    <r>
      <rPr>
        <sz val="10"/>
        <rFont val="宋体"/>
        <charset val="134"/>
      </rPr>
      <t>小计金额</t>
    </r>
    <r>
      <rPr>
        <sz val="10"/>
        <rFont val="Arial"/>
        <charset val="134"/>
      </rPr>
      <t>¥</t>
    </r>
  </si>
  <si>
    <t>施工员</t>
  </si>
  <si>
    <t>黎明化工</t>
  </si>
  <si>
    <t>更换不锈钢管后调试</t>
  </si>
  <si>
    <t>项</t>
  </si>
  <si>
    <t>北辰-新疆西城热电</t>
  </si>
  <si>
    <t>维修后空调不制冷厂家技术指导</t>
  </si>
  <si>
    <t>华星石化</t>
  </si>
  <si>
    <t>空调维保清洗</t>
  </si>
  <si>
    <r>
      <rPr>
        <sz val="10"/>
        <rFont val="宋体"/>
        <charset val="134"/>
      </rPr>
      <t>下发合计金额：</t>
    </r>
    <r>
      <rPr>
        <sz val="10"/>
        <rFont val="Arial"/>
        <charset val="134"/>
      </rPr>
      <t>¥</t>
    </r>
    <r>
      <rPr>
        <sz val="10"/>
        <rFont val="宋体"/>
        <charset val="134"/>
      </rPr>
      <t xml:space="preserve">      </t>
    </r>
  </si>
  <si>
    <r>
      <rPr>
        <sz val="10"/>
        <rFont val="宋体"/>
        <charset val="134"/>
      </rPr>
      <t xml:space="preserve">                                      价税合计金额:</t>
    </r>
    <r>
      <rPr>
        <sz val="10"/>
        <rFont val="Arial"/>
        <charset val="134"/>
      </rPr>
      <t>¥</t>
    </r>
    <r>
      <rPr>
        <sz val="10"/>
        <rFont val="宋体"/>
        <charset val="134"/>
      </rPr>
      <t xml:space="preserve">   </t>
    </r>
  </si>
  <si>
    <t xml:space="preserve">价税合计金额（大写）:  </t>
  </si>
  <si>
    <t>验收单位签章：</t>
  </si>
  <si>
    <t>承包单位前（个人）签章：</t>
  </si>
  <si>
    <t>项目负责人签章：</t>
  </si>
  <si>
    <t>现场负责人签章：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</si>
</sst>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[DBNum2][$RMB]General;[Red][DBNum2][$RMB]General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name val="方正书宋_GBK"/>
      <charset val="134"/>
    </font>
    <font>
      <sz val="9"/>
      <name val="方正书宋_GBK"/>
      <charset val="134"/>
    </font>
    <font>
      <sz val="11"/>
      <name val="方正书宋_GBK"/>
      <charset val="134"/>
    </font>
    <font>
      <b/>
      <sz val="9"/>
      <name val="方正书宋_GBK"/>
      <charset val="134"/>
    </font>
    <font>
      <sz val="1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8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176" fontId="1" fillId="3" borderId="3" xfId="0" applyNumberFormat="1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177" fontId="3" fillId="0" borderId="3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177" fontId="1" fillId="2" borderId="5" xfId="0" applyNumberFormat="1" applyFont="1" applyFill="1" applyBorder="1" applyAlignment="1">
      <alignment horizontal="center" vertical="center"/>
    </xf>
    <xf numFmtId="177" fontId="1" fillId="2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8" fontId="1" fillId="2" borderId="5" xfId="0" applyNumberFormat="1" applyFont="1" applyFill="1" applyBorder="1" applyAlignment="1">
      <alignment horizontal="center" vertical="center"/>
    </xf>
    <xf numFmtId="178" fontId="1" fillId="2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/>
    </xf>
    <xf numFmtId="177" fontId="4" fillId="0" borderId="3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1" fillId="2" borderId="6" xfId="0" applyNumberFormat="1" applyFont="1" applyFill="1" applyBorder="1" applyAlignment="1">
      <alignment horizontal="center" vertical="center"/>
    </xf>
    <xf numFmtId="178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vertical="center"/>
    </xf>
    <xf numFmtId="49" fontId="6" fillId="3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5" fillId="4" borderId="3" xfId="0" applyNumberFormat="1" applyFont="1" applyFill="1" applyBorder="1" applyAlignment="1">
      <alignment vertical="center"/>
    </xf>
    <xf numFmtId="49" fontId="5" fillId="4" borderId="3" xfId="0" applyNumberFormat="1" applyFont="1" applyFill="1" applyBorder="1" applyAlignment="1" applyProtection="1">
      <alignment vertical="center"/>
    </xf>
    <xf numFmtId="49" fontId="6" fillId="3" borderId="3" xfId="0" applyNumberFormat="1" applyFont="1" applyFill="1" applyBorder="1" applyAlignment="1">
      <alignment vertical="center"/>
    </xf>
    <xf numFmtId="177" fontId="6" fillId="3" borderId="3" xfId="0" applyNumberFormat="1" applyFont="1" applyFill="1" applyBorder="1" applyAlignment="1">
      <alignment vertical="center" wrapText="1"/>
    </xf>
    <xf numFmtId="177" fontId="6" fillId="3" borderId="0" xfId="0" applyNumberFormat="1" applyFont="1" applyFill="1" applyAlignment="1">
      <alignment horizontal="right" vertical="center"/>
    </xf>
    <xf numFmtId="176" fontId="6" fillId="3" borderId="3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left" vertical="center"/>
    </xf>
    <xf numFmtId="177" fontId="7" fillId="0" borderId="3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K-&#27599;&#26085;&#24037;&#20316;\LK&#29616;&#37329;&#27969;&#27700;&#34920;-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基础设置"/>
      <sheetName val="账户"/>
      <sheetName val="供应商"/>
      <sheetName val="日记账"/>
      <sheetName val="进项"/>
      <sheetName val="哲明"/>
      <sheetName val="认证"/>
      <sheetName val="合同额汇总"/>
      <sheetName val="金财合伙人结算"/>
      <sheetName val="燕西预算"/>
      <sheetName val="燕西华府"/>
      <sheetName val="商品入库"/>
      <sheetName val="商品出库"/>
      <sheetName val="员工福利"/>
      <sheetName val="办公室易耗品"/>
      <sheetName val="车贷"/>
      <sheetName val="房租收入"/>
      <sheetName val="外协队伍"/>
      <sheetName val="炎东"/>
      <sheetName val="曙光"/>
      <sheetName val="陈如冬"/>
      <sheetName val="信用卡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D6" sqref="D6"/>
    </sheetView>
  </sheetViews>
  <sheetFormatPr defaultColWidth="8.72727272727273" defaultRowHeight="28" customHeight="1" outlineLevelRow="3" outlineLevelCol="7"/>
  <cols>
    <col min="1" max="1" width="13.2727272727273" style="44" customWidth="1"/>
    <col min="2" max="2" width="28.6363636363636" style="44" customWidth="1"/>
    <col min="3" max="3" width="15.6363636363636" style="44" customWidth="1"/>
    <col min="4" max="4" width="14" style="44" customWidth="1"/>
    <col min="5" max="5" width="24" style="44" customWidth="1"/>
    <col min="6" max="6" width="14.1818181818182" style="44" customWidth="1"/>
    <col min="7" max="7" width="14.2727272727273" style="44" customWidth="1"/>
    <col min="8" max="8" width="19.9090909090909" style="44" customWidth="1"/>
    <col min="9" max="16384" width="8.72727272727273" style="44"/>
  </cols>
  <sheetData>
    <row r="1" s="42" customFormat="1" ht="30" customHeight="1" spans="1:3">
      <c r="A1" s="45" t="s">
        <v>0</v>
      </c>
      <c r="B1" s="46" t="s">
        <v>1</v>
      </c>
      <c r="C1" s="46" t="s">
        <v>2</v>
      </c>
    </row>
    <row r="2" s="43" customFormat="1" ht="30" customHeight="1" spans="1:7">
      <c r="A2" s="47"/>
      <c r="B2" s="47"/>
      <c r="C2" s="48">
        <v>89000</v>
      </c>
      <c r="G2" s="49"/>
    </row>
    <row r="3" s="42" customFormat="1" ht="30" customHeight="1" spans="1:8">
      <c r="A3" s="46" t="s">
        <v>3</v>
      </c>
      <c r="B3" s="46" t="s">
        <v>4</v>
      </c>
      <c r="C3" s="46" t="s">
        <v>5</v>
      </c>
      <c r="D3" s="46" t="s">
        <v>6</v>
      </c>
      <c r="E3" s="46" t="s">
        <v>7</v>
      </c>
      <c r="F3" s="46" t="s">
        <v>8</v>
      </c>
      <c r="G3" s="46" t="s">
        <v>9</v>
      </c>
      <c r="H3" s="46" t="s">
        <v>10</v>
      </c>
    </row>
    <row r="4" s="44" customFormat="1" customHeight="1" spans="1:8">
      <c r="A4" s="50"/>
      <c r="B4" s="51" t="s">
        <v>11</v>
      </c>
      <c r="C4" s="52" t="s">
        <v>12</v>
      </c>
      <c r="D4" s="51" t="s">
        <v>13</v>
      </c>
      <c r="E4" s="51" t="s">
        <v>14</v>
      </c>
      <c r="F4" s="53" t="s">
        <v>15</v>
      </c>
      <c r="G4" s="54">
        <v>89000</v>
      </c>
      <c r="H4" s="55"/>
    </row>
  </sheetData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M8" sqref="M8"/>
    </sheetView>
  </sheetViews>
  <sheetFormatPr defaultColWidth="9" defaultRowHeight="22" customHeight="1"/>
  <cols>
    <col min="1" max="1" width="4.36363636363636" style="1" customWidth="1"/>
    <col min="2" max="2" width="17.3636363636364" style="1" customWidth="1"/>
    <col min="3" max="3" width="18.3636363636364" style="1" customWidth="1"/>
    <col min="4" max="4" width="9.45454545454546" style="1" customWidth="1"/>
    <col min="5" max="5" width="9.72727272727273" style="1" customWidth="1"/>
    <col min="6" max="6" width="4.09090909090909" style="1" customWidth="1"/>
    <col min="7" max="7" width="4.54545454545455" style="1" customWidth="1"/>
    <col min="8" max="8" width="9.81818181818182" style="1" customWidth="1"/>
    <col min="9" max="9" width="10.2727272727273" style="1" customWidth="1"/>
    <col min="10" max="10" width="7.45454545454545" style="1" customWidth="1"/>
    <col min="11" max="16384" width="9" style="1"/>
  </cols>
  <sheetData>
    <row r="1" s="1" customFormat="1" ht="21" customHeight="1" spans="1:10">
      <c r="A1" s="4" t="s">
        <v>16</v>
      </c>
      <c r="B1" s="5"/>
      <c r="C1" s="5"/>
      <c r="D1" s="5"/>
      <c r="E1" s="5"/>
      <c r="F1" s="5"/>
      <c r="G1" s="5"/>
      <c r="H1" s="5"/>
      <c r="I1" s="5"/>
      <c r="J1" s="33"/>
    </row>
    <row r="2" s="1" customFormat="1" ht="21" customHeight="1" spans="1:10">
      <c r="A2" s="6" t="s">
        <v>17</v>
      </c>
      <c r="B2" s="6"/>
      <c r="C2" s="7" t="s">
        <v>18</v>
      </c>
      <c r="D2" s="7"/>
      <c r="E2" s="8"/>
      <c r="F2" s="9" t="s">
        <v>19</v>
      </c>
      <c r="G2" s="9"/>
      <c r="H2" s="6"/>
      <c r="I2" s="34">
        <f ca="1">NOW()</f>
        <v>45494.6793865741</v>
      </c>
      <c r="J2" s="34"/>
    </row>
    <row r="3" s="1" customFormat="1" customHeight="1" spans="1:10">
      <c r="A3" s="6" t="s">
        <v>20</v>
      </c>
      <c r="B3" s="6"/>
      <c r="C3" s="10" t="s">
        <v>21</v>
      </c>
      <c r="D3" s="11"/>
      <c r="E3" s="12" t="s">
        <v>22</v>
      </c>
      <c r="F3" s="12"/>
      <c r="G3" s="12"/>
      <c r="H3" s="10" t="s">
        <v>23</v>
      </c>
      <c r="I3" s="35"/>
      <c r="J3" s="11"/>
    </row>
    <row r="4" s="2" customFormat="1" ht="20" customHeight="1" spans="1:10">
      <c r="A4" s="13" t="s">
        <v>24</v>
      </c>
      <c r="B4" s="14" t="s">
        <v>25</v>
      </c>
      <c r="C4" s="14" t="s">
        <v>26</v>
      </c>
      <c r="D4" s="15" t="s">
        <v>27</v>
      </c>
      <c r="E4" s="15" t="s">
        <v>28</v>
      </c>
      <c r="F4" s="14" t="s">
        <v>29</v>
      </c>
      <c r="G4" s="16" t="s">
        <v>30</v>
      </c>
      <c r="H4" s="14" t="s">
        <v>31</v>
      </c>
      <c r="I4" s="14" t="s">
        <v>32</v>
      </c>
      <c r="J4" s="14" t="s">
        <v>33</v>
      </c>
    </row>
    <row r="5" s="3" customFormat="1" ht="27" customHeight="1" spans="1:14">
      <c r="A5" s="13"/>
      <c r="B5" s="17" t="s">
        <v>34</v>
      </c>
      <c r="C5" s="17" t="s">
        <v>35</v>
      </c>
      <c r="D5" s="18">
        <v>45450</v>
      </c>
      <c r="E5" s="18">
        <v>45456</v>
      </c>
      <c r="F5" s="19">
        <v>1</v>
      </c>
      <c r="G5" s="19" t="s">
        <v>36</v>
      </c>
      <c r="H5" s="20">
        <v>24000</v>
      </c>
      <c r="I5" s="36">
        <f>F5*H5</f>
        <v>24000</v>
      </c>
      <c r="J5" s="37" t="s">
        <v>13</v>
      </c>
      <c r="K5" s="1">
        <f>I5*1.06</f>
        <v>25440</v>
      </c>
      <c r="N5" s="38"/>
    </row>
    <row r="6" s="3" customFormat="1" ht="27" customHeight="1" spans="1:14">
      <c r="A6" s="13"/>
      <c r="B6" s="17" t="s">
        <v>37</v>
      </c>
      <c r="C6" s="17" t="s">
        <v>38</v>
      </c>
      <c r="D6" s="18">
        <v>45458</v>
      </c>
      <c r="E6" s="18">
        <v>45463</v>
      </c>
      <c r="F6" s="19">
        <v>1</v>
      </c>
      <c r="G6" s="19" t="s">
        <v>36</v>
      </c>
      <c r="H6" s="20">
        <v>35000</v>
      </c>
      <c r="I6" s="36">
        <f>F6*H6</f>
        <v>35000</v>
      </c>
      <c r="J6" s="37" t="s">
        <v>13</v>
      </c>
      <c r="K6" s="1">
        <f>I6*1.06</f>
        <v>37100</v>
      </c>
      <c r="N6" s="38"/>
    </row>
    <row r="7" s="3" customFormat="1" ht="27" customHeight="1" spans="1:14">
      <c r="A7" s="13"/>
      <c r="B7" s="17" t="s">
        <v>39</v>
      </c>
      <c r="C7" s="17" t="s">
        <v>40</v>
      </c>
      <c r="D7" s="18">
        <v>45481</v>
      </c>
      <c r="E7" s="18">
        <v>45489</v>
      </c>
      <c r="F7" s="19">
        <v>1</v>
      </c>
      <c r="G7" s="19" t="s">
        <v>36</v>
      </c>
      <c r="H7" s="20">
        <v>30000</v>
      </c>
      <c r="I7" s="36">
        <f>F7*H7</f>
        <v>30000</v>
      </c>
      <c r="J7" s="37" t="s">
        <v>13</v>
      </c>
      <c r="K7" s="1">
        <f>I7*1.06</f>
        <v>31800</v>
      </c>
      <c r="N7" s="38"/>
    </row>
    <row r="8" s="1" customFormat="1" ht="25" customHeight="1" spans="1:10">
      <c r="A8" s="21" t="s">
        <v>41</v>
      </c>
      <c r="B8" s="22"/>
      <c r="C8" s="22"/>
      <c r="D8" s="23"/>
      <c r="E8" s="24">
        <f>SUBTOTAL(9,I5:I7)</f>
        <v>89000</v>
      </c>
      <c r="F8" s="25"/>
      <c r="G8" s="25"/>
      <c r="H8" s="25"/>
      <c r="I8" s="25"/>
      <c r="J8" s="39"/>
    </row>
    <row r="9" s="1" customFormat="1" ht="24" customHeight="1" spans="1:10">
      <c r="A9" s="26" t="s">
        <v>42</v>
      </c>
      <c r="B9" s="27"/>
      <c r="C9" s="27"/>
      <c r="D9" s="28"/>
      <c r="E9" s="24">
        <f>E8*1.06</f>
        <v>94340</v>
      </c>
      <c r="F9" s="25"/>
      <c r="G9" s="25"/>
      <c r="H9" s="25"/>
      <c r="I9" s="25"/>
      <c r="J9" s="39"/>
    </row>
    <row r="10" s="1" customFormat="1" customHeight="1" spans="1:10">
      <c r="A10" s="12" t="s">
        <v>43</v>
      </c>
      <c r="B10" s="12"/>
      <c r="C10" s="12"/>
      <c r="D10" s="12"/>
      <c r="E10" s="29">
        <f>E9</f>
        <v>94340</v>
      </c>
      <c r="F10" s="30"/>
      <c r="G10" s="30"/>
      <c r="H10" s="30"/>
      <c r="I10" s="30"/>
      <c r="J10" s="40"/>
    </row>
    <row r="11" s="2" customFormat="1" ht="33" customHeight="1" spans="1:10">
      <c r="A11" s="7" t="s">
        <v>44</v>
      </c>
      <c r="B11" s="7"/>
      <c r="C11" s="7"/>
      <c r="D11" s="7"/>
      <c r="E11" s="7" t="s">
        <v>45</v>
      </c>
      <c r="F11" s="7"/>
      <c r="G11" s="7"/>
      <c r="H11" s="7"/>
      <c r="I11" s="7"/>
      <c r="J11" s="7"/>
    </row>
    <row r="12" s="1" customFormat="1" ht="32" customHeight="1" spans="1:10">
      <c r="A12" s="7" t="s">
        <v>46</v>
      </c>
      <c r="B12" s="7"/>
      <c r="C12" s="7"/>
      <c r="D12" s="7"/>
      <c r="E12" s="31" t="s">
        <v>47</v>
      </c>
      <c r="F12" s="32"/>
      <c r="G12" s="32"/>
      <c r="H12" s="32"/>
      <c r="I12" s="32"/>
      <c r="J12" s="41"/>
    </row>
    <row r="19" s="2" customFormat="1" customHeight="1" spans="1:10">
      <c r="A19" s="1"/>
      <c r="B19" s="1"/>
      <c r="C19" s="1"/>
      <c r="D19" s="1"/>
      <c r="E19" s="1"/>
      <c r="F19" s="1"/>
      <c r="G19" s="1"/>
      <c r="H19" s="1"/>
      <c r="I19" s="1"/>
      <c r="J19" s="1"/>
    </row>
  </sheetData>
  <mergeCells count="19">
    <mergeCell ref="A1:J1"/>
    <mergeCell ref="A2:B2"/>
    <mergeCell ref="C2:E2"/>
    <mergeCell ref="F2:H2"/>
    <mergeCell ref="I2:J2"/>
    <mergeCell ref="A3:B3"/>
    <mergeCell ref="C3:D3"/>
    <mergeCell ref="E3:G3"/>
    <mergeCell ref="H3:J3"/>
    <mergeCell ref="A8:D8"/>
    <mergeCell ref="E8:J8"/>
    <mergeCell ref="A9:D9"/>
    <mergeCell ref="E9:J9"/>
    <mergeCell ref="A10:D10"/>
    <mergeCell ref="E10:J10"/>
    <mergeCell ref="A11:D11"/>
    <mergeCell ref="E11:J11"/>
    <mergeCell ref="A12:D12"/>
    <mergeCell ref="E12:J12"/>
  </mergeCells>
  <dataValidations count="2">
    <dataValidation type="list" allowBlank="1" showInputMessage="1" showErrorMessage="1" sqref="H3">
      <formula1>"技术服务费,合同能源管理节能服务费,维护服务费,装卸搬运费"</formula1>
    </dataValidation>
    <dataValidation type="list" allowBlank="1" showInputMessage="1" showErrorMessage="1" sqref="J3">
      <formula1>"3%,6%"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用工明细</vt:lpstr>
      <vt:lpstr>刘海燕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</cp:lastModifiedBy>
  <dcterms:created xsi:type="dcterms:W3CDTF">2022-04-21T09:13:00Z</dcterms:created>
  <dcterms:modified xsi:type="dcterms:W3CDTF">2024-07-21T08:18:28Z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