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<sst xmlns="http://schemas.openxmlformats.org/spreadsheetml/2006/main" count="107" uniqueCount="84">
  <si>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r>
      <rPr>
        <b/>
        <sz val="10"/>
        <rFont val="宋体"/>
        <charset val="134"/>
        <scheme val="minor"/>
      </rPr>
      <t>报</t>
    </r>
    <r>
      <rPr>
        <sz val="10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>价</t>
    </r>
    <r>
      <rPr>
        <sz val="10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>单</t>
    </r>
  </si>
  <si>
    <t>项目名称</t>
  </si>
  <si>
    <t>金川集团热电有限公司 热电二分厂-热泵站1期1-4#机组</t>
  </si>
  <si>
    <t>报价单位</t>
  </si>
  <si>
    <t>北京三汇能环科技发展有限公司</t>
  </si>
  <si>
    <t>项目地址</t>
  </si>
  <si>
    <t>甘肃金昌金川区新华大道新华东路21-8号</t>
  </si>
  <si>
    <t>客服电话</t>
  </si>
  <si>
    <t>01052892873     400-636-7337</t>
  </si>
  <si>
    <t>联系人</t>
  </si>
  <si>
    <t>范工</t>
  </si>
  <si>
    <t>项目单号</t>
  </si>
  <si>
    <t>NHY-20240407-W-02-01-001</t>
  </si>
  <si>
    <t>联系电话</t>
  </si>
  <si>
    <t>销售代表</t>
  </si>
  <si>
    <t>王慧娟          13366920263</t>
  </si>
  <si>
    <t>传真/邮箱</t>
  </si>
  <si>
    <t>技术支持</t>
  </si>
  <si>
    <t>郭佩港          13366920557</t>
  </si>
  <si>
    <t>一期吸收式
热泵机组
（1#-3#）</t>
  </si>
  <si>
    <t>双良</t>
  </si>
  <si>
    <t>XRI-35-27-2500(60-90)</t>
  </si>
  <si>
    <t>台</t>
  </si>
  <si>
    <t>制热量：25Mkw</t>
  </si>
  <si>
    <t>一期吸收式
热泵机组
（4#-5#）</t>
  </si>
  <si>
    <t>XRI-35-27-2700(60-90)</t>
  </si>
  <si>
    <t>制热量：27Mkw</t>
  </si>
  <si>
    <t>机组
现状</t>
  </si>
  <si>
    <r>
      <t>1</t>
    </r>
    <r>
      <rPr>
        <sz val="10"/>
        <rFont val="宋体"/>
        <charset val="134"/>
        <scheme val="minor"/>
      </rPr>
      <t xml:space="preserve">、2#热泵、2#组件抽真空情况较差影响机组换热，最终确定吸收器内部铜管泄露、3#热泵 2#组件溶液不循环、3#热泵机组 PLC 控制系统远程传输故障；
</t>
    </r>
    <r>
      <rPr>
        <b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、4#、5#热泵机组原凝结水-溴化锂溶液换热器为机组自带板式换热器。2018 年投运以来，2021 年冬季大负荷运行期间，
5#热泵机组板式换热器泄露，2022 年利用项目配置的换热器备件更换，2023 年冬季大负荷运行期间，4#热泵机
组凝结水-溴化锂溶液换热器泄露解列。导致 4#热泵凝结水出口温度较高增加了热量散失，降低了热泵运行效率。</t>
    </r>
  </si>
  <si>
    <t>处理方
案</t>
  </si>
  <si>
    <r>
      <rPr>
        <b/>
        <sz val="10"/>
        <color rgb="FF000000"/>
        <rFont val="宋体"/>
        <charset val="134"/>
        <scheme val="minor"/>
      </rPr>
      <t>1、</t>
    </r>
    <r>
      <rPr>
        <sz val="10"/>
        <color rgb="FF000000"/>
        <rFont val="宋体"/>
        <charset val="134"/>
        <scheme val="minor"/>
      </rPr>
      <t xml:space="preserve">热电二分厂 1#、2#、3#热泵机组检查维修，对机组吸收器、蒸发器、冷凝器、发生器、溴化锂溶液换热器、凝结水换热器进行内部检查：
</t>
    </r>
    <r>
      <rPr>
        <b/>
        <sz val="10"/>
        <color rgb="FF000000"/>
        <rFont val="宋体"/>
        <charset val="134"/>
        <scheme val="minor"/>
      </rPr>
      <t xml:space="preserve"> 1.1</t>
    </r>
    <r>
      <rPr>
        <sz val="10"/>
        <color rgb="FF000000"/>
        <rFont val="宋体"/>
        <charset val="134"/>
        <scheme val="minor"/>
      </rPr>
      <t xml:space="preserve"> 对 1#、2#、3#热泵机组的吸收器、蒸发器、冷凝器、发生器进行气密性检测。检测方式为正压检测，通过通入氮气提高机组压力至 120kpa,观察 24h，判断压力波动情况，检查机组气密性。泄露传热管进行封堵，保证传热管气密性合格；
 </t>
    </r>
    <r>
      <rPr>
        <b/>
        <sz val="10"/>
        <color rgb="FF000000"/>
        <rFont val="宋体"/>
        <charset val="134"/>
        <scheme val="minor"/>
      </rPr>
      <t xml:space="preserve">1.2 </t>
    </r>
    <r>
      <rPr>
        <sz val="10"/>
        <color rgb="FF000000"/>
        <rFont val="宋体"/>
        <charset val="134"/>
        <scheme val="minor"/>
      </rPr>
      <t>对 1#、2#、3#热泵机组凝水换热器及溶液换热器进行检漏，并进行解体检查。如遇内部铜管泄露，需对泄露传热管进行</t>
    </r>
    <r>
      <rPr>
        <b/>
        <sz val="10"/>
        <color rgb="FF000000"/>
        <rFont val="宋体"/>
        <charset val="134"/>
        <scheme val="minor"/>
      </rPr>
      <t>封堵，使其恢复正常；
 1.3</t>
    </r>
    <r>
      <rPr>
        <sz val="10"/>
        <color rgb="FF000000"/>
        <rFont val="宋体"/>
        <charset val="134"/>
        <scheme val="minor"/>
      </rPr>
      <t xml:space="preserve"> 3#热泵机组 PLC 控制系统恢复检查，确保 3#热泵就地系统数据能全部传输至 DCS 盘面；同时在机组启动时 PLC 控制系统信号能全部传输至热泵机组，确保机组所有程序正常 ;  （甲方负责， 乙方不报价）
 </t>
    </r>
    <r>
      <rPr>
        <b/>
        <sz val="10"/>
        <color rgb="FF000000"/>
        <rFont val="宋体"/>
        <charset val="134"/>
        <scheme val="minor"/>
      </rPr>
      <t>1.4</t>
    </r>
    <r>
      <rPr>
        <sz val="10"/>
        <color rgb="FF000000"/>
        <rFont val="宋体"/>
        <charset val="134"/>
        <scheme val="minor"/>
      </rPr>
      <t xml:space="preserve"> 3#热泵机组组件二溶液泵更换，更换后确保系统恢复正常，溶液正常循环；
 </t>
    </r>
    <r>
      <rPr>
        <b/>
        <sz val="10"/>
        <color rgb="FF000000"/>
        <rFont val="宋体"/>
        <charset val="134"/>
        <scheme val="minor"/>
      </rPr>
      <t>1.5</t>
    </r>
    <r>
      <rPr>
        <sz val="10"/>
        <color rgb="FF000000"/>
        <rFont val="宋体"/>
        <charset val="134"/>
        <scheme val="minor"/>
      </rPr>
      <t xml:space="preserve"> 一期 1#、2#、3#热泵机组温度、压力、液位检测探头检查及更换（冷凝器温度传感器 2 个；凝结水换热器压力传感器 2 个；发生器压力传感器 2 个；蒸汽入口温度传感器 1 个；凝结水出口温度传感器 1 个）；
 </t>
    </r>
    <r>
      <rPr>
        <b/>
        <sz val="10"/>
        <color rgb="FF000000"/>
        <rFont val="宋体"/>
        <charset val="134"/>
        <scheme val="minor"/>
      </rPr>
      <t>1.6</t>
    </r>
    <r>
      <rPr>
        <sz val="10"/>
        <color rgb="FF000000"/>
        <rFont val="宋体"/>
        <charset val="134"/>
        <scheme val="minor"/>
      </rPr>
      <t xml:space="preserve"> 1#、2#、3#热泵的凝水换热器及溶液交换器进、 出口管道加装不锈钢球阀（DN80 和 DN65 各 6 个）；
</t>
    </r>
    <r>
      <rPr>
        <b/>
        <sz val="10"/>
        <color rgb="FF000000"/>
        <rFont val="宋体"/>
        <charset val="134"/>
        <scheme val="minor"/>
      </rPr>
      <t>2、</t>
    </r>
    <r>
      <rPr>
        <sz val="10"/>
        <color rgb="FF000000"/>
        <rFont val="宋体"/>
        <charset val="134"/>
        <scheme val="minor"/>
      </rPr>
      <t xml:space="preserve">结合 4#热泵机组现场条件，重新设计加工管式换热器替代原热泵机组自带板式换热器，恢复 4#热泵凝结水-溶液换热器：  （先更换 4#机组的看效果再决定换 5#机组）
 </t>
    </r>
    <r>
      <rPr>
        <b/>
        <sz val="10"/>
        <color rgb="FF000000"/>
        <rFont val="宋体"/>
        <charset val="134"/>
        <scheme val="minor"/>
      </rPr>
      <t>2.1</t>
    </r>
    <r>
      <rPr>
        <sz val="10"/>
        <color rgb="FF000000"/>
        <rFont val="宋体"/>
        <charset val="134"/>
        <scheme val="minor"/>
      </rPr>
      <t xml:space="preserve"> 4#热泵凝结水-溶液换热器设计、更换、安装及检漏。其中，该凝结水-溶液换热器材质需为不锈钢材质安装方式为焊接，设计型号、压力、温度见下表。
换热器尺寸：长×宽×高≤5.5m×0.7m×0.7m
</t>
    </r>
    <r>
      <rPr>
        <b/>
        <sz val="10"/>
        <color rgb="FF000000"/>
        <rFont val="宋体"/>
        <charset val="134"/>
        <scheme val="minor"/>
      </rPr>
      <t xml:space="preserve"> 2.1.1、</t>
    </r>
    <r>
      <rPr>
        <sz val="10"/>
        <color rgb="FF000000"/>
        <rFont val="宋体"/>
        <charset val="134"/>
        <scheme val="minor"/>
      </rPr>
      <t>换热面积： ≮60 ㎡。</t>
    </r>
    <r>
      <rPr>
        <b/>
        <sz val="10"/>
        <color rgb="FF000000"/>
        <rFont val="宋体"/>
        <charset val="134"/>
        <scheme val="minor"/>
      </rPr>
      <t xml:space="preserve">
 2.1.2、</t>
    </r>
    <r>
      <rPr>
        <sz val="10"/>
        <color rgb="FF000000"/>
        <rFont val="宋体"/>
        <charset val="134"/>
        <scheme val="minor"/>
      </rPr>
      <t xml:space="preserve">介质参数：换热介质为余热水，入口压力 0.1MPa，温度 110℃ , 被冷却后介质温度小于 70℃
</t>
    </r>
    <r>
      <rPr>
        <b/>
        <sz val="10"/>
        <color rgb="FF000000"/>
        <rFont val="宋体"/>
        <charset val="134"/>
        <scheme val="minor"/>
      </rPr>
      <t xml:space="preserve"> 2.1.3、</t>
    </r>
    <r>
      <rPr>
        <sz val="10"/>
        <color rgb="FF000000"/>
        <rFont val="宋体"/>
        <charset val="134"/>
        <scheme val="minor"/>
      </rPr>
      <t xml:space="preserve">凝结水入口管径 DN150，凝结水出口管径 DN150。
 </t>
    </r>
    <r>
      <rPr>
        <b/>
        <sz val="10"/>
        <color rgb="FF000000"/>
        <rFont val="宋体"/>
        <charset val="134"/>
        <scheme val="minor"/>
      </rPr>
      <t>2.1.4、</t>
    </r>
    <r>
      <rPr>
        <sz val="10"/>
        <color rgb="FF000000"/>
        <rFont val="宋体"/>
        <charset val="134"/>
        <scheme val="minor"/>
      </rPr>
      <t xml:space="preserve">材质：材质：壳体 Q345R；管体:不锈钢无缝钢管（316L） ；管板：S31603+Q345R
</t>
    </r>
    <r>
      <rPr>
        <b/>
        <sz val="10"/>
        <color rgb="FF000000"/>
        <rFont val="宋体"/>
        <charset val="134"/>
        <scheme val="minor"/>
      </rPr>
      <t xml:space="preserve"> 3、</t>
    </r>
    <r>
      <rPr>
        <sz val="10"/>
        <color rgb="FF000000"/>
        <rFont val="宋体"/>
        <charset val="134"/>
        <scheme val="minor"/>
      </rPr>
      <t>施工过程中涉及的保温拆除、脚手架搭建、管道拆除及连接、保温恢复等全部工作。</t>
    </r>
  </si>
  <si>
    <r>
      <rPr>
        <b/>
        <sz val="10"/>
        <rFont val="宋体"/>
        <charset val="134"/>
        <scheme val="minor"/>
      </rPr>
      <t xml:space="preserve">       报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价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明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细</t>
    </r>
    <r>
      <rPr>
        <sz val="10"/>
        <rFont val="宋体"/>
        <charset val="134"/>
        <scheme val="minor"/>
      </rPr>
      <t xml:space="preserve">                       单位（人民币）：元</t>
    </r>
  </si>
  <si>
    <t>序号</t>
  </si>
  <si>
    <t>部品/作业名称</t>
  </si>
  <si>
    <t>规格/型号</t>
  </si>
  <si>
    <t>单位</t>
  </si>
  <si>
    <t>数量</t>
  </si>
  <si>
    <t>单价</t>
  </si>
  <si>
    <t>金额/￥</t>
  </si>
  <si>
    <t>备注</t>
  </si>
  <si>
    <t>配件/材料</t>
  </si>
  <si>
    <t>不锈钢球阀</t>
  </si>
  <si>
    <t>DN80</t>
  </si>
  <si>
    <t>个</t>
  </si>
  <si>
    <t>DN65</t>
  </si>
  <si>
    <t>凝水换热器及
相连接阀门、法
兰等</t>
  </si>
  <si>
    <t>5200mm*450mm*350mm</t>
  </si>
  <si>
    <t>套</t>
  </si>
  <si>
    <t>温度传感器</t>
  </si>
  <si>
    <t>TS-910598220</t>
  </si>
  <si>
    <t>压力传感器</t>
  </si>
  <si>
    <t>PT-8301D</t>
  </si>
  <si>
    <t>PT-9306B</t>
  </si>
  <si>
    <t>溶液泵</t>
  </si>
  <si>
    <t>L-526H4-1015V-F-14/B4</t>
  </si>
  <si>
    <t>油漆</t>
  </si>
  <si>
    <t>kg</t>
  </si>
  <si>
    <t>专用</t>
  </si>
  <si>
    <t>溶液测量共计</t>
  </si>
  <si>
    <t>氮气</t>
  </si>
  <si>
    <t>项</t>
  </si>
  <si>
    <t>运费</t>
  </si>
  <si>
    <t>不含税小计</t>
  </si>
  <si>
    <t>税金</t>
  </si>
  <si>
    <t>价税小计</t>
  </si>
  <si>
    <t>技术服务</t>
  </si>
  <si>
    <t>检漏、补漏服务</t>
  </si>
  <si>
    <t>热泵机组凝水换热器及溶液换热器进行检漏，并进行解体检查</t>
  </si>
  <si>
    <t>1#、
2#、3#
热泵
机组</t>
  </si>
  <si>
    <t>热泵机组温度、压力、液位检测探头检查及
更换服务</t>
  </si>
  <si>
    <t>热泵的凝水换热器及溶液交换器进、 出口管道加装不锈钢球阀服务</t>
  </si>
  <si>
    <t>热泵凝结水-溶液换热器设计、更换、安装服
务</t>
  </si>
  <si>
    <t>4#</t>
  </si>
  <si>
    <t>保温拆除、脚手架搭建、管道拆除及连接、
保温恢复等服务</t>
  </si>
  <si>
    <t xml:space="preserve">  1#、
  2#、
  3#、
  4#热
  泵机
  组</t>
  </si>
  <si>
    <t>更换溶液泵（含放溶液和加溶液）</t>
  </si>
  <si>
    <t>3#</t>
  </si>
  <si>
    <t>冬季开机调试</t>
  </si>
  <si>
    <t>价税合计</t>
  </si>
  <si>
    <t>备注： 1、总工期约：40天；
       2、其他费用另计。</t>
  </si>
  <si>
    <t>希望作业 /日期：       年    月    日</t>
  </si>
  <si>
    <t>普通发增值税发票</t>
  </si>
  <si>
    <t>提供一般纳税人证明及税务登记副本</t>
  </si>
  <si>
    <t>签字盖章（客户）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</si>
</sst>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\ @"/>
    <numFmt numFmtId="179" formatCode="0.00_ "/>
    <numFmt numFmtId="180" formatCode="[DBNum2][$RMB]General;[Red][DBNum2][$RMB]General"/>
    <numFmt numFmtId="181" formatCode="\ \ \ #,##0.00"/>
    <numFmt numFmtId="182" formatCode="\ \ @"/>
  </numFmts>
  <fonts count="29">
    <font>
      <sz val="11"/>
      <color rgb="FF000000"/>
      <name val="Arial"/>
      <charset val="204"/>
    </font>
    <font>
      <sz val="10"/>
      <color rgb="FF000000"/>
      <name val="宋体"/>
      <charset val="20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0"/>
      <color rgb="FF80008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4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4" fontId="3" fillId="0" borderId="3" xfId="0" applyNumberFormat="1" applyFont="1" applyFill="1" applyBorder="1" applyAlignment="1">
      <alignment horizontal="left" vertical="center"/>
    </xf>
    <xf numFmtId="14" fontId="3" fillId="0" borderId="4" xfId="0" applyNumberFormat="1" applyFont="1" applyFill="1" applyBorder="1" applyAlignment="1">
      <alignment horizontal="left" vertical="center"/>
    </xf>
    <xf numFmtId="0" fontId="5" fillId="0" borderId="3" xfId="6" applyFont="1" applyBorder="1" applyAlignment="1" applyProtection="1">
      <alignment horizontal="left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179" fontId="6" fillId="0" borderId="5" xfId="0" applyNumberFormat="1" applyFont="1" applyFill="1" applyBorder="1" applyAlignment="1">
      <alignment horizontal="right" vertical="center" wrapText="1"/>
    </xf>
    <xf numFmtId="176" fontId="6" fillId="0" borderId="5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vertical="center" wrapText="1"/>
    </xf>
    <xf numFmtId="176" fontId="6" fillId="0" borderId="7" xfId="0" applyNumberFormat="1" applyFont="1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vertical="center" wrapText="1"/>
    </xf>
    <xf numFmtId="179" fontId="6" fillId="0" borderId="9" xfId="0" applyNumberFormat="1" applyFont="1" applyFill="1" applyBorder="1" applyAlignment="1">
      <alignment vertical="center" wrapText="1"/>
    </xf>
    <xf numFmtId="179" fontId="6" fillId="0" borderId="1" xfId="0" applyNumberFormat="1" applyFont="1" applyFill="1" applyBorder="1" applyAlignment="1">
      <alignment vertical="center" wrapText="1"/>
    </xf>
    <xf numFmtId="176" fontId="6" fillId="0" borderId="10" xfId="0" applyNumberFormat="1" applyFont="1" applyFill="1" applyBorder="1" applyAlignment="1">
      <alignment vertical="center" wrapText="1"/>
    </xf>
    <xf numFmtId="176" fontId="6" fillId="0" borderId="11" xfId="0" applyNumberFormat="1" applyFont="1" applyFill="1" applyBorder="1" applyAlignment="1">
      <alignment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13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76" fontId="6" fillId="0" borderId="15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7" xfId="0" applyNumberFormat="1" applyFont="1" applyFill="1" applyBorder="1" applyAlignment="1">
      <alignment vertical="center" wrapText="1"/>
    </xf>
    <xf numFmtId="177" fontId="6" fillId="0" borderId="18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80" fontId="8" fillId="0" borderId="14" xfId="0" applyNumberFormat="1" applyFont="1" applyFill="1" applyBorder="1" applyAlignment="1">
      <alignment horizontal="left" vertical="center" wrapText="1"/>
    </xf>
    <xf numFmtId="180" fontId="8" fillId="0" borderId="20" xfId="0" applyNumberFormat="1" applyFont="1" applyFill="1" applyBorder="1" applyAlignment="1">
      <alignment horizontal="left" vertical="center" wrapText="1"/>
    </xf>
    <xf numFmtId="180" fontId="8" fillId="0" borderId="8" xfId="0" applyNumberFormat="1" applyFont="1" applyFill="1" applyBorder="1" applyAlignment="1">
      <alignment horizontal="left" vertical="center" wrapText="1"/>
    </xf>
    <xf numFmtId="181" fontId="8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top" wrapText="1"/>
    </xf>
    <xf numFmtId="176" fontId="1" fillId="0" borderId="5" xfId="0" applyNumberFormat="1" applyFont="1" applyFill="1" applyBorder="1" applyAlignment="1">
      <alignment horizontal="center" vertical="top" wrapText="1"/>
    </xf>
    <xf numFmtId="182" fontId="7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zoomScale="85" zoomScaleNormal="85" topLeftCell="A8" workbookViewId="0">
      <selection activeCell="B9" sqref="B9:I9"/>
    </sheetView>
  </sheetViews>
  <sheetFormatPr defaultColWidth="10.2833333333333" defaultRowHeight="13"/>
  <cols>
    <col min="1" max="1" width="9.41666666666667" style="1" customWidth="1"/>
    <col min="2" max="2" width="11.7" style="1" customWidth="1"/>
    <col min="3" max="3" width="14" style="1" customWidth="1"/>
    <col min="4" max="4" width="14.4166666666667" style="1" customWidth="1"/>
    <col min="5" max="5" width="8.58333333333333" style="1" customWidth="1"/>
    <col min="6" max="6" width="12.9166666666667" style="1" customWidth="1"/>
    <col min="7" max="7" width="10.8" style="1" customWidth="1"/>
    <col min="8" max="8" width="12.8" style="2" customWidth="1"/>
    <col min="9" max="9" width="9.75" style="1" customWidth="1"/>
    <col min="10" max="16384" width="10.2833333333333" style="3"/>
  </cols>
  <sheetData>
    <row r="1" spans="1:1">
      <c r="A1" s="4" t="s">
        <v>0</v>
      </c>
    </row>
    <row r="2" ht="30" customHeight="1" spans="1:9">
      <c r="A2" s="5" t="s">
        <v>1</v>
      </c>
      <c r="B2" s="6" t="s">
        <v>2</v>
      </c>
      <c r="C2" s="6"/>
      <c r="D2" s="6"/>
      <c r="E2" s="7" t="s">
        <v>3</v>
      </c>
      <c r="F2" s="8" t="s">
        <v>4</v>
      </c>
      <c r="G2" s="8"/>
      <c r="H2" s="8"/>
      <c r="I2" s="5"/>
    </row>
    <row r="3" ht="27" customHeight="1" spans="1:9">
      <c r="A3" s="5" t="s">
        <v>5</v>
      </c>
      <c r="B3" s="9" t="s">
        <v>6</v>
      </c>
      <c r="C3" s="10"/>
      <c r="D3" s="11"/>
      <c r="E3" s="5" t="s">
        <v>7</v>
      </c>
      <c r="F3" s="8" t="s">
        <v>8</v>
      </c>
      <c r="G3" s="8"/>
      <c r="H3" s="8"/>
      <c r="I3" s="5"/>
    </row>
    <row r="4" ht="30" customHeight="1" spans="1:9">
      <c r="A4" s="5" t="s">
        <v>9</v>
      </c>
      <c r="B4" s="12" t="s">
        <v>10</v>
      </c>
      <c r="C4" s="13"/>
      <c r="D4" s="14"/>
      <c r="E4" s="5" t="s">
        <v>11</v>
      </c>
      <c r="F4" s="15" t="s">
        <v>12</v>
      </c>
      <c r="G4" s="16"/>
      <c r="H4" s="16"/>
      <c r="I4" s="7"/>
    </row>
    <row r="5" ht="23" customHeight="1" spans="1:9">
      <c r="A5" s="5" t="s">
        <v>13</v>
      </c>
      <c r="B5" s="9">
        <v>18894599930</v>
      </c>
      <c r="C5" s="13"/>
      <c r="D5" s="14"/>
      <c r="E5" s="5" t="s">
        <v>14</v>
      </c>
      <c r="F5" s="8" t="s">
        <v>15</v>
      </c>
      <c r="G5" s="8"/>
      <c r="H5" s="8"/>
      <c r="I5" s="5"/>
    </row>
    <row r="6" ht="23" customHeight="1" spans="1:9">
      <c r="A6" s="5" t="s">
        <v>16</v>
      </c>
      <c r="B6" s="17"/>
      <c r="C6" s="13"/>
      <c r="D6" s="14"/>
      <c r="E6" s="5" t="s">
        <v>17</v>
      </c>
      <c r="F6" s="8" t="s">
        <v>18</v>
      </c>
      <c r="G6" s="8"/>
      <c r="H6" s="8"/>
      <c r="I6" s="5"/>
    </row>
    <row r="7" ht="51" customHeight="1" spans="1:9">
      <c r="A7" s="18">
        <v>1</v>
      </c>
      <c r="B7" s="19" t="s">
        <v>19</v>
      </c>
      <c r="C7" s="19" t="s">
        <v>20</v>
      </c>
      <c r="D7" s="19" t="s">
        <v>21</v>
      </c>
      <c r="E7" s="19" t="s">
        <v>22</v>
      </c>
      <c r="F7" s="18">
        <v>3</v>
      </c>
      <c r="G7" s="20">
        <v>41091</v>
      </c>
      <c r="H7" s="21" t="s">
        <v>23</v>
      </c>
      <c r="I7" s="27"/>
    </row>
    <row r="8" ht="55" customHeight="1" spans="1:9">
      <c r="A8" s="18">
        <v>2</v>
      </c>
      <c r="B8" s="19" t="s">
        <v>24</v>
      </c>
      <c r="C8" s="19" t="s">
        <v>20</v>
      </c>
      <c r="D8" s="19" t="s">
        <v>25</v>
      </c>
      <c r="E8" s="19" t="s">
        <v>22</v>
      </c>
      <c r="F8" s="18">
        <v>2</v>
      </c>
      <c r="G8" s="20">
        <v>43313</v>
      </c>
      <c r="H8" s="21" t="s">
        <v>26</v>
      </c>
      <c r="I8" s="27"/>
    </row>
    <row r="9" ht="97" customHeight="1" spans="1:9">
      <c r="A9" s="19" t="s">
        <v>27</v>
      </c>
      <c r="B9" s="22" t="s">
        <v>28</v>
      </c>
      <c r="C9" s="23"/>
      <c r="D9" s="23"/>
      <c r="E9" s="23"/>
      <c r="F9" s="23"/>
      <c r="G9" s="23"/>
      <c r="H9" s="24"/>
      <c r="I9" s="27"/>
    </row>
    <row r="10" ht="289" customHeight="1" spans="1:9">
      <c r="A10" s="19" t="s">
        <v>29</v>
      </c>
      <c r="B10" s="25" t="s">
        <v>30</v>
      </c>
      <c r="C10" s="23"/>
      <c r="D10" s="23"/>
      <c r="E10" s="23"/>
      <c r="F10" s="23"/>
      <c r="G10" s="23"/>
      <c r="H10" s="24"/>
      <c r="I10" s="27"/>
    </row>
    <row r="11" spans="1:9">
      <c r="A11" s="26" t="s">
        <v>31</v>
      </c>
      <c r="B11" s="27"/>
      <c r="C11" s="27"/>
      <c r="D11" s="27"/>
      <c r="E11" s="27"/>
      <c r="F11" s="27"/>
      <c r="G11" s="27"/>
      <c r="H11" s="28"/>
      <c r="I11" s="27"/>
    </row>
    <row r="12" spans="1:9">
      <c r="A12" s="19" t="s">
        <v>32</v>
      </c>
      <c r="B12" s="19" t="s">
        <v>33</v>
      </c>
      <c r="C12" s="27"/>
      <c r="D12" s="19" t="s">
        <v>34</v>
      </c>
      <c r="E12" s="19" t="s">
        <v>35</v>
      </c>
      <c r="F12" s="19" t="s">
        <v>36</v>
      </c>
      <c r="G12" s="29" t="s">
        <v>37</v>
      </c>
      <c r="H12" s="21" t="s">
        <v>38</v>
      </c>
      <c r="I12" s="19" t="s">
        <v>39</v>
      </c>
    </row>
    <row r="13" spans="1:9">
      <c r="A13" s="18">
        <v>1</v>
      </c>
      <c r="B13" s="19" t="s">
        <v>40</v>
      </c>
      <c r="C13" s="30" t="s">
        <v>41</v>
      </c>
      <c r="D13" s="30" t="s">
        <v>42</v>
      </c>
      <c r="E13" s="19" t="s">
        <v>43</v>
      </c>
      <c r="F13" s="18">
        <v>6</v>
      </c>
      <c r="G13" s="31">
        <v>368</v>
      </c>
      <c r="H13" s="32">
        <f>G13*F13</f>
        <v>2208</v>
      </c>
      <c r="I13" s="68"/>
    </row>
    <row r="14" spans="1:9">
      <c r="A14" s="27"/>
      <c r="B14" s="27"/>
      <c r="C14" s="30" t="s">
        <v>41</v>
      </c>
      <c r="D14" s="30" t="s">
        <v>44</v>
      </c>
      <c r="E14" s="19" t="s">
        <v>43</v>
      </c>
      <c r="F14" s="18">
        <v>6</v>
      </c>
      <c r="G14" s="31">
        <v>538</v>
      </c>
      <c r="H14" s="32">
        <f t="shared" ref="H14:H23" si="0">G14*F14</f>
        <v>3228</v>
      </c>
      <c r="I14" s="68"/>
    </row>
    <row r="15" ht="43" customHeight="1" spans="1:9">
      <c r="A15" s="27"/>
      <c r="B15" s="27"/>
      <c r="C15" s="30" t="s">
        <v>45</v>
      </c>
      <c r="D15" s="30" t="s">
        <v>46</v>
      </c>
      <c r="E15" s="19" t="s">
        <v>47</v>
      </c>
      <c r="F15" s="18">
        <v>1</v>
      </c>
      <c r="G15" s="33">
        <v>85800</v>
      </c>
      <c r="H15" s="32">
        <f t="shared" si="0"/>
        <v>85800</v>
      </c>
      <c r="I15" s="68"/>
    </row>
    <row r="16" spans="1:9">
      <c r="A16" s="27"/>
      <c r="B16" s="27"/>
      <c r="C16" s="30" t="s">
        <v>48</v>
      </c>
      <c r="D16" s="30" t="s">
        <v>49</v>
      </c>
      <c r="E16" s="19" t="s">
        <v>43</v>
      </c>
      <c r="F16" s="18">
        <v>4</v>
      </c>
      <c r="G16" s="31">
        <v>455</v>
      </c>
      <c r="H16" s="32">
        <f t="shared" si="0"/>
        <v>1820</v>
      </c>
      <c r="I16" s="68"/>
    </row>
    <row r="17" spans="1:9">
      <c r="A17" s="27"/>
      <c r="B17" s="27"/>
      <c r="C17" s="30" t="s">
        <v>50</v>
      </c>
      <c r="D17" s="30" t="s">
        <v>51</v>
      </c>
      <c r="E17" s="19" t="s">
        <v>43</v>
      </c>
      <c r="F17" s="18">
        <v>2</v>
      </c>
      <c r="G17" s="33">
        <v>1160</v>
      </c>
      <c r="H17" s="32">
        <f t="shared" si="0"/>
        <v>2320</v>
      </c>
      <c r="I17" s="68"/>
    </row>
    <row r="18" spans="1:9">
      <c r="A18" s="27"/>
      <c r="B18" s="27"/>
      <c r="C18" s="30" t="s">
        <v>50</v>
      </c>
      <c r="D18" s="30" t="s">
        <v>52</v>
      </c>
      <c r="E18" s="19" t="s">
        <v>43</v>
      </c>
      <c r="F18" s="18">
        <v>2</v>
      </c>
      <c r="G18" s="33">
        <v>1160</v>
      </c>
      <c r="H18" s="32">
        <f t="shared" si="0"/>
        <v>2320</v>
      </c>
      <c r="I18" s="68"/>
    </row>
    <row r="19" ht="26" spans="1:9">
      <c r="A19" s="27"/>
      <c r="B19" s="27"/>
      <c r="C19" s="30" t="s">
        <v>53</v>
      </c>
      <c r="D19" s="30" t="s">
        <v>54</v>
      </c>
      <c r="E19" s="19" t="s">
        <v>22</v>
      </c>
      <c r="F19" s="18">
        <v>1</v>
      </c>
      <c r="G19" s="33">
        <v>29800</v>
      </c>
      <c r="H19" s="32">
        <f t="shared" si="0"/>
        <v>29800</v>
      </c>
      <c r="I19" s="68"/>
    </row>
    <row r="20" spans="1:9">
      <c r="A20" s="27"/>
      <c r="B20" s="27"/>
      <c r="C20" s="30" t="s">
        <v>55</v>
      </c>
      <c r="D20" s="23"/>
      <c r="E20" s="19" t="s">
        <v>56</v>
      </c>
      <c r="F20" s="18">
        <v>2</v>
      </c>
      <c r="G20" s="31">
        <v>240</v>
      </c>
      <c r="H20" s="32">
        <f t="shared" si="0"/>
        <v>480</v>
      </c>
      <c r="I20" s="19" t="s">
        <v>57</v>
      </c>
    </row>
    <row r="21" spans="1:9">
      <c r="A21" s="27"/>
      <c r="B21" s="27"/>
      <c r="C21" s="30" t="s">
        <v>58</v>
      </c>
      <c r="D21" s="23"/>
      <c r="E21" s="19" t="s">
        <v>47</v>
      </c>
      <c r="F21" s="18">
        <v>1</v>
      </c>
      <c r="G21" s="31">
        <v>880</v>
      </c>
      <c r="H21" s="32">
        <f t="shared" si="0"/>
        <v>880</v>
      </c>
      <c r="I21" s="68"/>
    </row>
    <row r="22" spans="1:9">
      <c r="A22" s="27"/>
      <c r="B22" s="27"/>
      <c r="C22" s="30" t="s">
        <v>59</v>
      </c>
      <c r="D22" s="23"/>
      <c r="E22" s="19" t="s">
        <v>60</v>
      </c>
      <c r="F22" s="34">
        <v>1</v>
      </c>
      <c r="G22" s="31">
        <v>15000</v>
      </c>
      <c r="H22" s="32">
        <f t="shared" si="0"/>
        <v>15000</v>
      </c>
      <c r="I22" s="68"/>
    </row>
    <row r="23" spans="1:9">
      <c r="A23" s="27"/>
      <c r="B23" s="27"/>
      <c r="C23" s="30" t="s">
        <v>61</v>
      </c>
      <c r="D23" s="23"/>
      <c r="E23" s="19" t="s">
        <v>60</v>
      </c>
      <c r="F23" s="18">
        <v>1</v>
      </c>
      <c r="G23" s="33">
        <v>3000</v>
      </c>
      <c r="H23" s="32">
        <f t="shared" si="0"/>
        <v>3000</v>
      </c>
      <c r="I23" s="68"/>
    </row>
    <row r="24" spans="1:9">
      <c r="A24" s="27"/>
      <c r="B24" s="27"/>
      <c r="C24" s="19" t="s">
        <v>62</v>
      </c>
      <c r="D24" s="27"/>
      <c r="E24" s="35"/>
      <c r="F24" s="36"/>
      <c r="G24" s="36"/>
      <c r="H24" s="37">
        <f>SUM(H13:H23)</f>
        <v>146856</v>
      </c>
      <c r="I24" s="68"/>
    </row>
    <row r="25" spans="1:9">
      <c r="A25" s="27"/>
      <c r="B25" s="27"/>
      <c r="C25" s="19" t="s">
        <v>63</v>
      </c>
      <c r="D25" s="27"/>
      <c r="E25" s="38"/>
      <c r="F25" s="39"/>
      <c r="G25" s="39">
        <v>0.13</v>
      </c>
      <c r="H25" s="37">
        <f>G25*H24</f>
        <v>19091.28</v>
      </c>
      <c r="I25" s="68"/>
    </row>
    <row r="26" spans="1:9">
      <c r="A26" s="27"/>
      <c r="B26" s="27"/>
      <c r="C26" s="19" t="s">
        <v>64</v>
      </c>
      <c r="D26" s="27"/>
      <c r="E26" s="40"/>
      <c r="F26" s="41"/>
      <c r="G26" s="41"/>
      <c r="H26" s="37">
        <f>SUM(H24:H25)</f>
        <v>165947.28</v>
      </c>
      <c r="I26" s="68"/>
    </row>
    <row r="27" ht="22" customHeight="1" spans="1:9">
      <c r="A27" s="42">
        <v>2</v>
      </c>
      <c r="B27" s="43" t="s">
        <v>65</v>
      </c>
      <c r="C27" s="30" t="s">
        <v>66</v>
      </c>
      <c r="D27" s="23"/>
      <c r="E27" s="19" t="s">
        <v>22</v>
      </c>
      <c r="F27" s="18">
        <v>4</v>
      </c>
      <c r="G27" s="44">
        <v>22250</v>
      </c>
      <c r="H27" s="45">
        <f t="shared" ref="H27:H34" si="1">F27*G27</f>
        <v>89000</v>
      </c>
      <c r="I27" s="68"/>
    </row>
    <row r="28" ht="50" customHeight="1" spans="1:9">
      <c r="A28" s="46"/>
      <c r="B28" s="47"/>
      <c r="C28" s="30" t="s">
        <v>67</v>
      </c>
      <c r="D28" s="23"/>
      <c r="E28" s="19" t="s">
        <v>22</v>
      </c>
      <c r="F28" s="18">
        <v>3</v>
      </c>
      <c r="G28" s="44">
        <v>17600</v>
      </c>
      <c r="H28" s="45">
        <f t="shared" si="1"/>
        <v>52800</v>
      </c>
      <c r="I28" s="19" t="s">
        <v>68</v>
      </c>
    </row>
    <row r="29" ht="29" customHeight="1" spans="1:9">
      <c r="A29" s="46"/>
      <c r="B29" s="47"/>
      <c r="C29" s="30" t="s">
        <v>69</v>
      </c>
      <c r="D29" s="23"/>
      <c r="E29" s="19" t="s">
        <v>22</v>
      </c>
      <c r="F29" s="18">
        <v>3</v>
      </c>
      <c r="G29" s="48">
        <v>1050</v>
      </c>
      <c r="H29" s="45">
        <f t="shared" si="1"/>
        <v>3150</v>
      </c>
      <c r="I29" s="27"/>
    </row>
    <row r="30" ht="47" customHeight="1" spans="1:9">
      <c r="A30" s="46"/>
      <c r="B30" s="47"/>
      <c r="C30" s="30" t="s">
        <v>70</v>
      </c>
      <c r="D30" s="23"/>
      <c r="E30" s="19" t="s">
        <v>22</v>
      </c>
      <c r="F30" s="18">
        <v>1</v>
      </c>
      <c r="G30" s="44">
        <v>8000</v>
      </c>
      <c r="H30" s="45">
        <f t="shared" si="1"/>
        <v>8000</v>
      </c>
      <c r="I30" s="27"/>
    </row>
    <row r="31" ht="53" customHeight="1" spans="1:9">
      <c r="A31" s="46"/>
      <c r="B31" s="47"/>
      <c r="C31" s="30" t="s">
        <v>71</v>
      </c>
      <c r="D31" s="23"/>
      <c r="E31" s="19" t="s">
        <v>22</v>
      </c>
      <c r="F31" s="18">
        <v>1</v>
      </c>
      <c r="G31" s="44">
        <v>52000</v>
      </c>
      <c r="H31" s="45">
        <f t="shared" si="1"/>
        <v>52000</v>
      </c>
      <c r="I31" s="19" t="s">
        <v>72</v>
      </c>
    </row>
    <row r="32" ht="82" customHeight="1" spans="1:9">
      <c r="A32" s="46"/>
      <c r="B32" s="47"/>
      <c r="C32" s="30" t="s">
        <v>73</v>
      </c>
      <c r="D32" s="23"/>
      <c r="E32" s="19" t="s">
        <v>60</v>
      </c>
      <c r="F32" s="18">
        <v>1</v>
      </c>
      <c r="G32" s="44">
        <v>35600</v>
      </c>
      <c r="H32" s="45">
        <f t="shared" si="1"/>
        <v>35600</v>
      </c>
      <c r="I32" s="19" t="s">
        <v>74</v>
      </c>
    </row>
    <row r="33" ht="34" customHeight="1" spans="1:9">
      <c r="A33" s="46"/>
      <c r="B33" s="47"/>
      <c r="C33" s="30" t="s">
        <v>75</v>
      </c>
      <c r="D33" s="30" t="s">
        <v>54</v>
      </c>
      <c r="E33" s="43" t="s">
        <v>22</v>
      </c>
      <c r="F33" s="42">
        <v>1</v>
      </c>
      <c r="G33" s="49">
        <v>8600</v>
      </c>
      <c r="H33" s="50">
        <f t="shared" si="1"/>
        <v>8600</v>
      </c>
      <c r="I33" s="70" t="s">
        <v>76</v>
      </c>
    </row>
    <row r="34" ht="25" customHeight="1" spans="1:9">
      <c r="A34" s="46"/>
      <c r="B34" s="47"/>
      <c r="C34" s="51" t="s">
        <v>77</v>
      </c>
      <c r="D34" s="52"/>
      <c r="E34" s="53" t="s">
        <v>60</v>
      </c>
      <c r="F34" s="18">
        <v>1</v>
      </c>
      <c r="G34" s="54">
        <v>6500</v>
      </c>
      <c r="H34" s="50">
        <f t="shared" si="1"/>
        <v>6500</v>
      </c>
      <c r="I34" s="68"/>
    </row>
    <row r="35" ht="24" customHeight="1" spans="1:9">
      <c r="A35" s="46"/>
      <c r="B35" s="47"/>
      <c r="C35" s="19" t="s">
        <v>62</v>
      </c>
      <c r="D35" s="27"/>
      <c r="E35" s="55"/>
      <c r="F35" s="56"/>
      <c r="G35" s="56"/>
      <c r="H35" s="57">
        <f>SUM(H27:H34)</f>
        <v>255650</v>
      </c>
      <c r="I35" s="68"/>
    </row>
    <row r="36" ht="25" customHeight="1" spans="1:9">
      <c r="A36" s="46"/>
      <c r="B36" s="47"/>
      <c r="C36" s="19" t="s">
        <v>63</v>
      </c>
      <c r="D36" s="27"/>
      <c r="E36" s="38"/>
      <c r="F36" s="39"/>
      <c r="G36" s="39">
        <v>0.06</v>
      </c>
      <c r="H36" s="57">
        <f>G36*H35</f>
        <v>15339</v>
      </c>
      <c r="I36" s="68"/>
    </row>
    <row r="37" ht="20" customHeight="1" spans="1:9">
      <c r="A37" s="58"/>
      <c r="B37" s="59"/>
      <c r="C37" s="19" t="s">
        <v>64</v>
      </c>
      <c r="D37" s="27"/>
      <c r="E37" s="40"/>
      <c r="F37" s="41"/>
      <c r="G37" s="41"/>
      <c r="H37" s="60">
        <f>SUM(H35:H36)</f>
        <v>270989</v>
      </c>
      <c r="I37" s="68"/>
    </row>
    <row r="38" ht="29" customHeight="1" spans="1:9">
      <c r="A38" s="18">
        <v>3</v>
      </c>
      <c r="B38" s="61" t="s">
        <v>78</v>
      </c>
      <c r="C38" s="62"/>
      <c r="D38" s="63"/>
      <c r="E38" s="64">
        <f>H38</f>
        <v>436936.28</v>
      </c>
      <c r="F38" s="65"/>
      <c r="G38" s="66"/>
      <c r="H38" s="67">
        <f>H37+H26</f>
        <v>436936.28</v>
      </c>
      <c r="I38" s="68"/>
    </row>
    <row r="39" ht="31" customHeight="1" spans="1:9">
      <c r="A39" s="30" t="s">
        <v>79</v>
      </c>
      <c r="B39" s="23"/>
      <c r="C39" s="23"/>
      <c r="D39" s="23"/>
      <c r="E39" s="23"/>
      <c r="F39" s="23"/>
      <c r="G39" s="23"/>
      <c r="H39" s="24"/>
      <c r="I39" s="27"/>
    </row>
    <row r="40" spans="1:9">
      <c r="A40" s="19" t="s">
        <v>80</v>
      </c>
      <c r="B40" s="27"/>
      <c r="C40" s="27"/>
      <c r="D40" s="27"/>
      <c r="E40" s="27"/>
      <c r="F40" s="68"/>
      <c r="G40" s="68"/>
      <c r="H40" s="69"/>
      <c r="I40" s="68"/>
    </row>
    <row r="41" spans="1:9">
      <c r="A41" s="19" t="s">
        <v>81</v>
      </c>
      <c r="B41" s="27"/>
      <c r="C41" s="68" t="s">
        <v>82</v>
      </c>
      <c r="D41" s="68"/>
      <c r="E41" s="68"/>
      <c r="F41" s="68"/>
      <c r="G41" s="68"/>
      <c r="H41" s="69"/>
      <c r="I41" s="68"/>
    </row>
    <row r="42" spans="1:9">
      <c r="A42" s="29" t="s">
        <v>83</v>
      </c>
      <c r="B42" s="27"/>
      <c r="C42" s="68"/>
      <c r="D42" s="68"/>
      <c r="E42" s="68"/>
      <c r="F42" s="68"/>
      <c r="G42" s="68"/>
      <c r="H42" s="69"/>
      <c r="I42" s="68"/>
    </row>
  </sheetData>
  <mergeCells count="49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H7:I7"/>
    <mergeCell ref="H8:I8"/>
    <mergeCell ref="B9:I9"/>
    <mergeCell ref="B10:I10"/>
    <mergeCell ref="A11:I11"/>
    <mergeCell ref="B12:C1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4:D34"/>
    <mergeCell ref="C35:D35"/>
    <mergeCell ref="C36:D36"/>
    <mergeCell ref="C37:D37"/>
    <mergeCell ref="B38:D38"/>
    <mergeCell ref="E38:G38"/>
    <mergeCell ref="A39:I39"/>
    <mergeCell ref="A40:E40"/>
    <mergeCell ref="F40:I40"/>
    <mergeCell ref="A41:B41"/>
    <mergeCell ref="C41:E41"/>
    <mergeCell ref="F41:I41"/>
    <mergeCell ref="A42:B42"/>
    <mergeCell ref="C42:I42"/>
    <mergeCell ref="A13:A26"/>
    <mergeCell ref="A27:A37"/>
    <mergeCell ref="B13:B26"/>
    <mergeCell ref="B27:B37"/>
    <mergeCell ref="I28:I30"/>
  </mergeCells>
  <pageMargins left="0.251388888888889" right="0.251388888888889" top="0.251388888888889" bottom="0.251388888888889" header="0.298611111111111" footer="0.298611111111111"/>
  <pageSetup paperSize="9" scale="10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</dc:creator>
  <cp:lastModifiedBy></cp:lastModifiedBy>
  <dcterms:created xsi:type="dcterms:W3CDTF">2024-04-07T22:08:00Z</dcterms:created>
  <dcterms:modified xsi:type="dcterms:W3CDTF">2024-06-22T10:13:42Z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2024-06-21T13:45:50Z</vt:filetime>
  </property>
  <property fmtid="{D5CDD505-2E9C-101B-9397-08002B2CF9AE}" pid="4" name="KSOProductBuildVer">
    <vt:lpwstr>2052-12.1.0.16929</vt:lpwstr>
  </property>
  <property fmtid="{D5CDD505-2E9C-101B-9397-08002B2CF9AE}" pid="5" name="ICV">
    <vt:lpwstr>2BCB0B4A735C4EBF80956BC86C89FD09_13</vt:lpwstr>
  </property>
</Properties>
</file>