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<sst xmlns="http://schemas.openxmlformats.org/spreadsheetml/2006/main" count="61" uniqueCount="50">
  <si>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</si>
  <si>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</si>
  <si>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</si>
  <si>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</si>
  <si>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</si>
  <si>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</si>
  <si>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</si>
  <si>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装卸搬运费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</si>
  <si>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</si>
  <si>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</si>
  <si>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</si>
  <si>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</si>
  <si>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</si>
  <si>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</si>
  <si>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</si>
  <si>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</si>
  <si>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</si>
  <si>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</si>
  <si>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</si>
  <si>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富力万丽</t>
  </si>
  <si>
    <t>垃圾装卸搬运费</t>
  </si>
  <si>
    <t>项</t>
  </si>
  <si>
    <t>刘海燕</t>
  </si>
  <si>
    <t>内</t>
  </si>
  <si>
    <t>圆山大酒店</t>
  </si>
  <si>
    <t>铜管装卸搬运费</t>
  </si>
  <si>
    <t>容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</si>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</sst>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6" fontId="7" fillId="7" borderId="6" xfId="0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0" fontId="1" fillId="4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13" sqref="E13:J13"/>
    </sheetView>
  </sheetViews>
  <sheetFormatPr defaultColWidth="7.61666666666667" defaultRowHeight="22" customHeight="1"/>
  <cols>
    <col min="1" max="1" width="6.30833333333333" style="15" customWidth="1"/>
    <col min="2" max="2" width="12" style="15" customWidth="1"/>
    <col min="3" max="3" width="17.875" style="15" customWidth="1"/>
    <col min="4" max="4" width="14.625" style="15" customWidth="1"/>
    <col min="5" max="5" width="11.5" style="15" customWidth="1"/>
    <col min="6" max="6" width="5.30833333333333" style="15" customWidth="1"/>
    <col min="7" max="7" width="4.45833333333333" style="15" customWidth="1"/>
    <col min="8" max="8" width="9.075" style="15" customWidth="1"/>
    <col min="9" max="9" width="11.3833333333333" style="15" customWidth="1"/>
    <col min="10" max="10" width="10.3083333333333" style="15" customWidth="1"/>
    <col min="11" max="16384" width="7.61666666666667" style="15"/>
  </cols>
  <sheetData>
    <row r="1" s="15" customFormat="1" ht="35" customHeight="1" spans="1:10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47"/>
    </row>
    <row r="2" s="16" customFormat="1" ht="26" customHeight="1" spans="1:10">
      <c r="A2" s="21" t="s">
        <v>1</v>
      </c>
      <c r="B2" s="21"/>
      <c r="C2" s="22" t="s">
        <v>2</v>
      </c>
      <c r="D2" s="22"/>
      <c r="E2" s="22"/>
      <c r="F2" s="21" t="s">
        <v>3</v>
      </c>
      <c r="G2" s="21"/>
      <c r="H2" s="21"/>
      <c r="I2" s="48">
        <f ca="1">NOW()</f>
        <v>45390.3523611111</v>
      </c>
      <c r="J2" s="48"/>
    </row>
    <row r="3" s="16" customFormat="1" ht="30" customHeight="1" spans="1:10">
      <c r="A3" s="21" t="s">
        <v>4</v>
      </c>
      <c r="B3" s="21"/>
      <c r="C3" s="22" t="s">
        <v>5</v>
      </c>
      <c r="D3" s="23" t="s">
        <v>6</v>
      </c>
      <c r="E3" s="24" t="s">
        <v>7</v>
      </c>
      <c r="F3" s="24"/>
      <c r="G3" s="24"/>
      <c r="H3" s="24"/>
      <c r="I3" s="45"/>
      <c r="J3" s="49"/>
    </row>
    <row r="4" s="17" customFormat="1" ht="28" customHeight="1" spans="1:10">
      <c r="A4" s="25" t="s">
        <v>8</v>
      </c>
      <c r="B4" s="26" t="s">
        <v>9</v>
      </c>
      <c r="C4" s="26" t="s">
        <v>10</v>
      </c>
      <c r="D4" s="27" t="s">
        <v>11</v>
      </c>
      <c r="E4" s="27" t="s">
        <v>12</v>
      </c>
      <c r="F4" s="21" t="s">
        <v>13</v>
      </c>
      <c r="G4" s="28" t="s">
        <v>14</v>
      </c>
      <c r="H4" s="26" t="s">
        <v>15</v>
      </c>
      <c r="I4" s="26" t="s">
        <v>16</v>
      </c>
      <c r="J4" s="26" t="s">
        <v>17</v>
      </c>
    </row>
    <row r="5" s="18" customFormat="1" ht="27" customHeight="1" spans="1:14">
      <c r="A5" s="25" t="s">
        <v>18</v>
      </c>
      <c r="B5" s="29" t="s">
        <v>19</v>
      </c>
      <c r="C5" s="30" t="s">
        <v>20</v>
      </c>
      <c r="D5" s="31">
        <v>45373</v>
      </c>
      <c r="E5" s="31">
        <v>45373</v>
      </c>
      <c r="F5" s="32">
        <v>1</v>
      </c>
      <c r="G5" s="32" t="s">
        <v>21</v>
      </c>
      <c r="H5" s="33">
        <v>600</v>
      </c>
      <c r="I5" s="50">
        <f>H5*F5</f>
        <v>600</v>
      </c>
      <c r="J5" s="29" t="s">
        <v>22</v>
      </c>
      <c r="N5" s="51"/>
    </row>
    <row r="6" s="16" customFormat="1" ht="25" customHeight="1" spans="1:10">
      <c r="A6" s="25" t="s">
        <v>23</v>
      </c>
      <c r="B6" s="29" t="s">
        <v>24</v>
      </c>
      <c r="C6" s="30" t="s">
        <v>25</v>
      </c>
      <c r="D6" s="31">
        <v>45379</v>
      </c>
      <c r="E6" s="31">
        <v>45379</v>
      </c>
      <c r="F6" s="32">
        <v>1</v>
      </c>
      <c r="G6" s="32" t="s">
        <v>21</v>
      </c>
      <c r="H6" s="33">
        <v>700</v>
      </c>
      <c r="I6" s="50">
        <f>H6*F6</f>
        <v>700</v>
      </c>
      <c r="J6" s="29" t="s">
        <v>22</v>
      </c>
    </row>
    <row r="7" s="16" customFormat="1" ht="26" customHeight="1" spans="1:10">
      <c r="A7" s="25" t="s">
        <v>26</v>
      </c>
      <c r="B7" s="29"/>
      <c r="C7" s="30"/>
      <c r="D7" s="31"/>
      <c r="E7" s="31"/>
      <c r="F7" s="32"/>
      <c r="G7" s="32"/>
      <c r="H7" s="33"/>
      <c r="I7" s="50">
        <f>H7*F7</f>
        <v>0</v>
      </c>
      <c r="J7" s="29"/>
    </row>
    <row r="8" s="16" customFormat="1" ht="25" customHeight="1" spans="1:10">
      <c r="A8" s="25" t="s">
        <v>27</v>
      </c>
      <c r="B8" s="29"/>
      <c r="C8" s="30"/>
      <c r="D8" s="31"/>
      <c r="E8" s="31"/>
      <c r="F8" s="32"/>
      <c r="G8" s="32"/>
      <c r="H8" s="33"/>
      <c r="I8" s="50">
        <f>H8*F8</f>
        <v>0</v>
      </c>
      <c r="J8" s="29"/>
    </row>
    <row r="9" s="16" customFormat="1" ht="23" customHeight="1" spans="1:10">
      <c r="A9" s="25" t="s">
        <v>28</v>
      </c>
      <c r="B9" s="29"/>
      <c r="C9" s="30"/>
      <c r="D9" s="31"/>
      <c r="E9" s="31"/>
      <c r="F9" s="32"/>
      <c r="G9" s="32"/>
      <c r="H9" s="33"/>
      <c r="I9" s="50">
        <f>H9*F9</f>
        <v>0</v>
      </c>
      <c r="J9" s="29"/>
    </row>
    <row r="10" s="16" customFormat="1" ht="28" customHeight="1" spans="1:10">
      <c r="A10" s="34" t="s">
        <v>29</v>
      </c>
      <c r="B10" s="35"/>
      <c r="C10" s="35"/>
      <c r="D10" s="36"/>
      <c r="E10" s="37">
        <f>SUBTOTAL(9,I5:I9)</f>
        <v>1300</v>
      </c>
      <c r="F10" s="38"/>
      <c r="G10" s="38"/>
      <c r="H10" s="38"/>
      <c r="I10" s="38"/>
      <c r="J10" s="52"/>
    </row>
    <row r="11" s="16" customFormat="1" ht="28" customHeight="1" spans="1:10">
      <c r="A11" s="39" t="s">
        <v>30</v>
      </c>
      <c r="B11" s="40"/>
      <c r="C11" s="40"/>
      <c r="D11" s="41"/>
      <c r="E11" s="37">
        <f>E10*(1+0.058)</f>
        <v>1375.4</v>
      </c>
      <c r="F11" s="38"/>
      <c r="G11" s="38"/>
      <c r="H11" s="38"/>
      <c r="I11" s="38"/>
      <c r="J11" s="52"/>
    </row>
    <row r="12" s="16" customFormat="1" ht="28" customHeight="1" spans="1:10">
      <c r="A12" s="42" t="s">
        <v>31</v>
      </c>
      <c r="B12" s="42"/>
      <c r="C12" s="42"/>
      <c r="D12" s="42"/>
      <c r="E12" s="43">
        <f>E11</f>
        <v>1375.4</v>
      </c>
      <c r="F12" s="44"/>
      <c r="G12" s="44"/>
      <c r="H12" s="44"/>
      <c r="I12" s="44"/>
      <c r="J12" s="53"/>
    </row>
    <row r="13" s="17" customFormat="1" ht="38" customHeight="1" spans="1:10">
      <c r="A13" s="22" t="s">
        <v>32</v>
      </c>
      <c r="B13" s="22"/>
      <c r="C13" s="22"/>
      <c r="D13" s="22"/>
      <c r="E13" s="22" t="s">
        <v>33</v>
      </c>
      <c r="F13" s="22"/>
      <c r="G13" s="22"/>
      <c r="H13" s="22"/>
      <c r="I13" s="22"/>
      <c r="J13" s="22"/>
    </row>
    <row r="14" s="16" customFormat="1" ht="34" customHeight="1" spans="1:10">
      <c r="A14" s="22" t="s">
        <v>34</v>
      </c>
      <c r="B14" s="22"/>
      <c r="C14" s="22"/>
      <c r="D14" s="22"/>
      <c r="E14" s="45" t="s">
        <v>35</v>
      </c>
      <c r="F14" s="46"/>
      <c r="G14" s="46"/>
      <c r="H14" s="46"/>
      <c r="I14" s="46"/>
      <c r="J14" s="54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zoomScale="88" zoomScaleNormal="88" workbookViewId="0">
      <selection activeCell="H4" sqref="H4"/>
    </sheetView>
  </sheetViews>
  <sheetFormatPr defaultColWidth="10.8333333333333" defaultRowHeight="26" customHeight="1" outlineLevelRow="2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2" customWidth="1"/>
    <col min="8" max="8" width="16.691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3" t="s">
        <v>36</v>
      </c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4" t="s">
        <v>43</v>
      </c>
      <c r="I1" s="14" t="s">
        <v>44</v>
      </c>
    </row>
    <row r="2" ht="38" customHeight="1" spans="1:8">
      <c r="A2" s="5" t="s">
        <v>22</v>
      </c>
      <c r="B2" s="5" t="s">
        <v>45</v>
      </c>
      <c r="C2" s="55" t="s">
        <v>46</v>
      </c>
      <c r="D2" s="7" t="s">
        <v>47</v>
      </c>
      <c r="E2" s="8" t="s">
        <v>48</v>
      </c>
      <c r="F2" s="8" t="s">
        <v>49</v>
      </c>
      <c r="G2" s="9">
        <v>600</v>
      </c>
      <c r="H2" s="10" t="s">
        <v>7</v>
      </c>
    </row>
    <row r="3" ht="38" customHeight="1" spans="1:8">
      <c r="A3" s="11" t="s">
        <v>22</v>
      </c>
      <c r="B3" s="11" t="s">
        <v>45</v>
      </c>
      <c r="C3" s="56" t="s">
        <v>46</v>
      </c>
      <c r="D3" s="12" t="s">
        <v>47</v>
      </c>
      <c r="E3" s="8" t="s">
        <v>48</v>
      </c>
      <c r="F3" s="13" t="s">
        <v>49</v>
      </c>
      <c r="G3" s="9">
        <v>700</v>
      </c>
      <c r="H3" s="10" t="s">
        <v>7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4 H5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4:B1048576">
      <formula1>"身份证,港澳居民来往内地通行证,台湾居民来往大陆通行证"</formula1>
    </dataValidation>
    <dataValidation type="list" allowBlank="1" showInputMessage="1" showErrorMessage="1" sqref="E4:E1048576">
      <formula1>"银行卡,支付宝"</formula1>
    </dataValidation>
    <dataValidation type="list" allowBlank="1" showInputMessage="1" showErrorMessage="1" sqref="H2:H3">
      <formula1>"技术服务费,维护服务费,装卸搬运费,软件维护费"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</cp:lastModifiedBy>
  <dcterms:created xsi:type="dcterms:W3CDTF">2019-07-30T18:33:00Z</dcterms:created>
  <dcterms:modified xsi:type="dcterms:W3CDTF">2024-04-08T00:27:49Z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34C27B0BF2C21C2AE8869B65CCD64989_43</vt:lpwstr>
  </property>
</Properties>
</file>