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<sst xmlns="http://schemas.openxmlformats.org/spreadsheetml/2006/main" count="13" uniqueCount="13">
  <si>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加时运行费用计算表</t>
  </si>
  <si>
    <t>序号</t>
  </si>
  <si>
    <t>费用项目</t>
  </si>
  <si>
    <t>按合同期的日工资计算</t>
  </si>
  <si>
    <t>单价</t>
  </si>
  <si>
    <t>费用金额</t>
  </si>
  <si>
    <t>延时费用（小时）</t>
  </si>
  <si>
    <t>加班工资（天）</t>
  </si>
  <si>
    <t>社保费用（月）</t>
  </si>
  <si>
    <t>餐补（天）</t>
  </si>
  <si>
    <t>管理费（工资/社保/餐补合计数)</t>
  </si>
  <si>
    <t>利润（工资/社保/餐补合计数)</t>
  </si>
  <si>
    <t>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</si>
</sst>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3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9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43" fontId="3" fillId="3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1"/>
  <sheetViews>
    <sheetView tabSelected="1" zoomScale="85" zoomScaleNormal="85" workbookViewId="0">
      <selection activeCell="F11" sqref="F11"/>
    </sheetView>
  </sheetViews>
  <sheetFormatPr defaultColWidth="8.89090909090909" defaultRowHeight="20" customHeight="1" outlineLevelCol="7"/>
  <cols>
    <col min="1" max="1" width="6.78181818181818" style="2" customWidth="1"/>
    <col min="2" max="2" width="8.89090909090909" style="1"/>
    <col min="3" max="3" width="30.2181818181818" style="1" customWidth="1"/>
    <col min="4" max="4" width="14" style="1" customWidth="1"/>
    <col min="5" max="5" width="12.5545454545455" style="3" customWidth="1"/>
    <col min="6" max="6" width="15.3363636363636" style="3" customWidth="1"/>
    <col min="7" max="7" width="14.7818181818182" style="2" customWidth="1"/>
    <col min="8" max="8" width="16" style="2" customWidth="1"/>
    <col min="9" max="16384" width="8.89090909090909" style="2"/>
  </cols>
  <sheetData>
    <row r="1" ht="23" customHeight="1"/>
    <row r="2" ht="37" customHeight="1" spans="2:8">
      <c r="B2" s="4" t="s">
        <v>0</v>
      </c>
      <c r="C2" s="4"/>
      <c r="D2" s="4"/>
      <c r="E2" s="4"/>
      <c r="F2" s="4"/>
      <c r="G2" s="4"/>
      <c r="H2" s="4"/>
    </row>
    <row r="3" customHeight="1" spans="2:6">
      <c r="B3" s="5" t="s">
        <v>1</v>
      </c>
      <c r="C3" s="5" t="s">
        <v>2</v>
      </c>
      <c r="D3" s="5"/>
      <c r="E3" s="6" t="s">
        <v>3</v>
      </c>
      <c r="F3" s="6"/>
    </row>
    <row r="4" s="1" customFormat="1" customHeight="1" spans="2:6">
      <c r="B4" s="5"/>
      <c r="C4" s="5"/>
      <c r="D4" s="5"/>
      <c r="E4" s="6" t="s">
        <v>4</v>
      </c>
      <c r="F4" s="5" t="s">
        <v>5</v>
      </c>
    </row>
    <row r="5" customHeight="1" spans="2:6">
      <c r="B5" s="7">
        <v>1</v>
      </c>
      <c r="C5" s="7" t="s">
        <v>6</v>
      </c>
      <c r="D5" s="7">
        <v>91</v>
      </c>
      <c r="E5" s="8">
        <f>ROUND(4500/22/12,2)</f>
        <v>17.05</v>
      </c>
      <c r="F5" s="8">
        <f>ROUND(D5*E5,2)</f>
        <v>1551.55</v>
      </c>
    </row>
    <row r="6" customHeight="1" spans="2:6">
      <c r="B6" s="7">
        <v>2</v>
      </c>
      <c r="C6" s="7" t="s">
        <v>7</v>
      </c>
      <c r="D6" s="7">
        <v>34</v>
      </c>
      <c r="E6" s="8">
        <f>ROUND(4500/22,2)</f>
        <v>204.55</v>
      </c>
      <c r="F6" s="8">
        <f>ROUND(D6*E6,2)</f>
        <v>6954.7</v>
      </c>
    </row>
    <row r="7" customHeight="1" spans="2:6">
      <c r="B7" s="7">
        <v>3</v>
      </c>
      <c r="C7" s="7" t="s">
        <v>8</v>
      </c>
      <c r="D7" s="7">
        <v>1</v>
      </c>
      <c r="E7" s="9">
        <v>1850</v>
      </c>
      <c r="F7" s="8">
        <f>ROUND(D7*E7,2)</f>
        <v>1850</v>
      </c>
    </row>
    <row r="8" customHeight="1" spans="2:6">
      <c r="B8" s="7">
        <v>4</v>
      </c>
      <c r="C8" s="7" t="s">
        <v>9</v>
      </c>
      <c r="D8" s="7">
        <v>34</v>
      </c>
      <c r="E8" s="8">
        <f>ROUND(400/22,2)</f>
        <v>18.18</v>
      </c>
      <c r="F8" s="8">
        <f>ROUND(D8*E8,2)</f>
        <v>618.12</v>
      </c>
    </row>
    <row r="9" customHeight="1" spans="2:6">
      <c r="B9" s="7">
        <v>5</v>
      </c>
      <c r="C9" s="7" t="s">
        <v>10</v>
      </c>
      <c r="D9" s="10">
        <v>0.1</v>
      </c>
      <c r="E9" s="9"/>
      <c r="F9" s="8">
        <f>ROUND(SUM(F6:F8)*D9,2)</f>
        <v>942.28</v>
      </c>
    </row>
    <row r="10" customHeight="1" spans="2:6">
      <c r="B10" s="7">
        <v>6</v>
      </c>
      <c r="C10" s="7" t="s">
        <v>11</v>
      </c>
      <c r="D10" s="10">
        <v>0.1</v>
      </c>
      <c r="E10" s="9"/>
      <c r="F10" s="8">
        <f>ROUND(SUM(F6:F8)*D10,2)</f>
        <v>942.28</v>
      </c>
    </row>
    <row r="11" customHeight="1" spans="2:6">
      <c r="B11" s="11" t="s">
        <v>12</v>
      </c>
      <c r="C11" s="11"/>
      <c r="D11" s="11"/>
      <c r="E11" s="12"/>
      <c r="F11" s="13">
        <f>SUM(F5:F10)</f>
        <v>12858.93</v>
      </c>
    </row>
  </sheetData>
  <mergeCells count="5">
    <mergeCell ref="B2:H2"/>
    <mergeCell ref="E3:F3"/>
    <mergeCell ref="B11:C11"/>
    <mergeCell ref="B3:B4"/>
    <mergeCell ref="C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</dc:creator>
  <cp:lastModifiedBy>三汇能环科技WPS</cp:lastModifiedBy>
  <dcterms:created xsi:type="dcterms:W3CDTF">2024-11-25T07:02:00Z</dcterms:created>
  <dcterms:modified xsi:type="dcterms:W3CDTF">2024-11-27T02:01:56Z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F986DA00B9DC4ABF9BB9A9349A4AD3C9_13</vt:lpwstr>
  </property>
  <property fmtid="{D5CDD505-2E9C-101B-9397-08002B2CF9AE}" pid="3" name="KSOProductBuildVer">
    <vt:lpwstr>2052-12.1.0.18912</vt:lpwstr>
  </property>
</Properties>
</file>