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730" activeTab="1"/>
  </bookViews>
  <sheets>
    <sheet name="用工明细" sheetId="3" r:id="rId1"/>
    <sheet name="结算单" sheetId="9" r:id="rId2"/>
  </sheets>
  <calcPr calcId="144525"/>
</workbook>
</file>

<file path=xl/comments1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<sst xmlns="http://schemas.openxmlformats.org/spreadsheetml/2006/main" count="94" uniqueCount="66">
  <si>
    <t>批次号(必填)</t>
  </si>
  <si>
    <t>总笔数(必填)</t>
  </si>
  <si>
    <t>总金额(必填)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</si>
  <si>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</si>
  <si>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</si>
  <si>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</si>
  <si>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</si>
  <si>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</si>
  <si>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</si>
  <si>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</si>
  <si>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</si>
  <si>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税额</t>
  </si>
  <si>
    <t>价税合计</t>
  </si>
  <si>
    <t>6227000012100119260</t>
  </si>
  <si>
    <t>建设银行</t>
  </si>
  <si>
    <t>王海生</t>
  </si>
  <si>
    <t xml:space="preserve">150429198101064817
</t>
  </si>
  <si>
    <t>13051956931</t>
  </si>
  <si>
    <t>6222620910044768608</t>
  </si>
  <si>
    <t>交通银行</t>
  </si>
  <si>
    <t>陈喜成</t>
  </si>
  <si>
    <t>371423198902135033</t>
  </si>
  <si>
    <t>622203 0200027412190</t>
  </si>
  <si>
    <t>工商银行</t>
  </si>
  <si>
    <t>燕发友</t>
  </si>
  <si>
    <t>341281196602161094</t>
  </si>
  <si>
    <t>13261776086</t>
  </si>
  <si>
    <t>623059 137803613826</t>
  </si>
  <si>
    <t>农商银行</t>
  </si>
  <si>
    <t>夏新祥</t>
  </si>
  <si>
    <t>412728196401023132</t>
  </si>
  <si>
    <t>621226 0200155630961</t>
  </si>
  <si>
    <t>周国旗</t>
  </si>
  <si>
    <t>412725196607283010</t>
  </si>
  <si>
    <t>6214 8301 9273 5628</t>
  </si>
  <si>
    <t>招商银行</t>
  </si>
  <si>
    <t>宋庆莲</t>
  </si>
  <si>
    <t>13242419770303422X</t>
  </si>
  <si>
    <t>13552848682</t>
  </si>
  <si>
    <t xml:space="preserve"> 服务验收 结算单</t>
  </si>
  <si>
    <t>序号</t>
  </si>
  <si>
    <t>验收单位：</t>
  </si>
  <si>
    <t>北京三汇能环科技发展有限公司</t>
  </si>
  <si>
    <t>用工部门：</t>
  </si>
  <si>
    <t>工程部</t>
  </si>
  <si>
    <t>结算日期：</t>
  </si>
  <si>
    <t>施工员</t>
  </si>
  <si>
    <t>项目单位名称</t>
  </si>
  <si>
    <t>项目内容</t>
  </si>
  <si>
    <t>开工日期</t>
  </si>
  <si>
    <t>竣工日期</t>
  </si>
  <si>
    <t>施工天数</t>
  </si>
  <si>
    <t>验收结论</t>
  </si>
  <si>
    <t>环境大厦</t>
  </si>
  <si>
    <t>冷却塔改造</t>
  </si>
  <si>
    <t>完工</t>
  </si>
  <si>
    <t>结算金额</t>
  </si>
  <si>
    <t>内容</t>
  </si>
  <si>
    <t>应结算价税合计金额</t>
  </si>
  <si>
    <t>实际结算价税合计金额</t>
  </si>
  <si>
    <t>未结算金额（元）</t>
  </si>
  <si>
    <t>技术服务</t>
  </si>
  <si>
    <t>合    计：</t>
  </si>
  <si>
    <t>签字盖章：</t>
  </si>
  <si>
    <t>施工员（签字）</t>
  </si>
  <si>
    <t>现场负责人 （签字）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</si>
</sst>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/d;@"/>
    <numFmt numFmtId="178" formatCode="&quot;￥&quot;#,##0.00_);[Red]\(&quot;￥&quot;#,##0.00\)"/>
  </numFmts>
  <fonts count="3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方正书宋_GBK"/>
      <charset val="134"/>
    </font>
    <font>
      <b/>
      <sz val="11"/>
      <name val="方正书宋_GBK"/>
      <charset val="134"/>
    </font>
    <font>
      <sz val="9"/>
      <name val="方正书宋_GBK"/>
      <charset val="134"/>
    </font>
    <font>
      <b/>
      <sz val="9"/>
      <name val="方正书宋_GBK"/>
      <charset val="134"/>
    </font>
    <font>
      <sz val="1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16" borderId="17" applyNumberFormat="0" applyAlignment="0" applyProtection="0">
      <alignment vertical="center"/>
    </xf>
    <xf numFmtId="0" fontId="27" fillId="16" borderId="13" applyNumberFormat="0" applyAlignment="0" applyProtection="0">
      <alignment vertical="center"/>
    </xf>
    <xf numFmtId="0" fontId="28" fillId="17" borderId="18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0" xfId="0" applyNumberFormat="1" applyFont="1" applyFill="1" applyBorder="1" applyAlignment="1">
      <alignment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78" fontId="8" fillId="2" borderId="7" xfId="0" applyNumberFormat="1" applyFont="1" applyFill="1" applyBorder="1" applyAlignment="1">
      <alignment horizontal="center" vertical="center" wrapText="1"/>
    </xf>
    <xf numFmtId="178" fontId="8" fillId="2" borderId="4" xfId="0" applyNumberFormat="1" applyFont="1" applyFill="1" applyBorder="1" applyAlignment="1">
      <alignment horizontal="center" vertical="center" wrapText="1"/>
    </xf>
    <xf numFmtId="178" fontId="8" fillId="2" borderId="7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 wrapText="1"/>
    </xf>
    <xf numFmtId="0" fontId="8" fillId="2" borderId="5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/>
    </xf>
    <xf numFmtId="49" fontId="9" fillId="0" borderId="0" xfId="0" applyNumberFormat="1" applyFont="1" applyFill="1" applyAlignment="1">
      <alignment vertical="center"/>
    </xf>
    <xf numFmtId="49" fontId="10" fillId="5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49" fontId="9" fillId="6" borderId="1" xfId="0" applyNumberFormat="1" applyFont="1" applyFill="1" applyBorder="1" applyAlignment="1">
      <alignment vertical="center"/>
    </xf>
    <xf numFmtId="49" fontId="9" fillId="6" borderId="1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49" fontId="10" fillId="5" borderId="1" xfId="0" applyNumberFormat="1" applyFont="1" applyFill="1" applyBorder="1" applyAlignment="1">
      <alignment vertical="center"/>
    </xf>
    <xf numFmtId="49" fontId="10" fillId="5" borderId="1" xfId="0" applyNumberFormat="1" applyFont="1" applyFill="1" applyBorder="1" applyAlignment="1">
      <alignment horizontal="center" vertical="center"/>
    </xf>
    <xf numFmtId="176" fontId="10" fillId="5" borderId="1" xfId="0" applyNumberFormat="1" applyFont="1" applyFill="1" applyBorder="1" applyAlignment="1">
      <alignment horizontal="center" vertical="center" wrapText="1"/>
    </xf>
    <xf numFmtId="49" fontId="10" fillId="5" borderId="0" xfId="0" applyNumberFormat="1" applyFont="1" applyFill="1" applyAlignment="1">
      <alignment horizontal="center" vertical="center"/>
    </xf>
    <xf numFmtId="176" fontId="10" fillId="5" borderId="0" xfId="0" applyNumberFormat="1" applyFont="1" applyFill="1" applyAlignment="1">
      <alignment horizontal="center" vertical="center"/>
    </xf>
    <xf numFmtId="49" fontId="9" fillId="6" borderId="1" xfId="0" applyNumberFormat="1" applyFont="1" applyFill="1" applyBorder="1" applyAlignment="1" applyProtection="1">
      <alignment vertical="center"/>
    </xf>
    <xf numFmtId="176" fontId="9" fillId="6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5" fillId="5" borderId="1" xfId="0" applyFont="1" applyFill="1" applyBorder="1" applyAlignment="1" quotePrefix="1">
      <alignment horizontal="center" vertical="center"/>
    </xf>
    <xf numFmtId="0" fontId="0" fillId="0" borderId="6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G15" sqref="G15"/>
    </sheetView>
  </sheetViews>
  <sheetFormatPr defaultColWidth="8.72727272727273" defaultRowHeight="28" customHeight="1"/>
  <cols>
    <col min="1" max="1" width="17.9090909090909" style="60" customWidth="1"/>
    <col min="2" max="2" width="28.6363636363636" style="61" customWidth="1"/>
    <col min="3" max="3" width="18.4545454545455" style="61" customWidth="1"/>
    <col min="4" max="4" width="14" style="61" customWidth="1"/>
    <col min="5" max="5" width="24" style="61" customWidth="1"/>
    <col min="6" max="6" width="14.1818181818182" style="61" customWidth="1"/>
    <col min="7" max="7" width="14.2727272727273" style="62" customWidth="1"/>
    <col min="8" max="8" width="19.9090909090909" style="60" customWidth="1"/>
    <col min="9" max="9" width="8.72727272727273" style="61"/>
    <col min="10" max="10" width="10.2727272727273" style="61" customWidth="1"/>
    <col min="11" max="16384" width="8.72727272727273" style="60"/>
  </cols>
  <sheetData>
    <row r="1" s="58" customFormat="1" ht="30" customHeight="1" spans="1:10">
      <c r="A1" s="63" t="s">
        <v>0</v>
      </c>
      <c r="B1" s="64" t="s">
        <v>1</v>
      </c>
      <c r="C1" s="64" t="s">
        <v>2</v>
      </c>
      <c r="D1" s="65"/>
      <c r="E1" s="65"/>
      <c r="F1" s="65"/>
      <c r="G1" s="66"/>
      <c r="I1" s="65"/>
      <c r="J1" s="65"/>
    </row>
    <row r="2" s="59" customFormat="1" ht="30" customHeight="1" spans="1:10">
      <c r="A2" s="67"/>
      <c r="B2" s="68"/>
      <c r="C2" s="69"/>
      <c r="D2" s="70"/>
      <c r="E2" s="70"/>
      <c r="F2" s="70"/>
      <c r="G2" s="71"/>
      <c r="I2" s="70"/>
      <c r="J2" s="70"/>
    </row>
    <row r="3" s="58" customFormat="1" ht="30" customHeight="1" spans="1:10">
      <c r="A3" s="72" t="s">
        <v>3</v>
      </c>
      <c r="B3" s="64" t="s">
        <v>4</v>
      </c>
      <c r="C3" s="64" t="s">
        <v>5</v>
      </c>
      <c r="D3" s="64" t="s">
        <v>6</v>
      </c>
      <c r="E3" s="64" t="s">
        <v>7</v>
      </c>
      <c r="F3" s="64" t="s">
        <v>8</v>
      </c>
      <c r="G3" s="73" t="s">
        <v>9</v>
      </c>
      <c r="H3" s="72" t="s">
        <v>10</v>
      </c>
      <c r="I3" s="86" t="s">
        <v>11</v>
      </c>
      <c r="J3" s="86" t="s">
        <v>12</v>
      </c>
    </row>
    <row r="4" s="60" customFormat="1" customHeight="1" spans="1:10">
      <c r="A4" s="74"/>
      <c r="B4" s="89" t="s">
        <v>13</v>
      </c>
      <c r="C4" s="76" t="s">
        <v>14</v>
      </c>
      <c r="D4" s="77" t="s">
        <v>15</v>
      </c>
      <c r="E4" s="75" t="s">
        <v>16</v>
      </c>
      <c r="F4" s="77" t="s">
        <v>17</v>
      </c>
      <c r="G4" s="78">
        <v>2500</v>
      </c>
      <c r="H4" s="79"/>
      <c r="I4" s="87">
        <f t="shared" ref="I4:I11" si="0">G4*0.06</f>
        <v>150</v>
      </c>
      <c r="J4" s="87">
        <f t="shared" ref="J4:J11" si="1">G4+I4</f>
        <v>2650</v>
      </c>
    </row>
    <row r="5" customHeight="1" spans="1:10">
      <c r="A5" s="80"/>
      <c r="B5" s="90" t="s">
        <v>18</v>
      </c>
      <c r="C5" s="81" t="s">
        <v>19</v>
      </c>
      <c r="D5" s="81" t="s">
        <v>20</v>
      </c>
      <c r="E5" s="90" t="s">
        <v>21</v>
      </c>
      <c r="F5" s="81">
        <v>13331179727</v>
      </c>
      <c r="G5" s="82">
        <v>4000</v>
      </c>
      <c r="H5" s="80"/>
      <c r="I5" s="87">
        <f t="shared" si="0"/>
        <v>240</v>
      </c>
      <c r="J5" s="87">
        <f t="shared" si="1"/>
        <v>4240</v>
      </c>
    </row>
    <row r="6" s="60" customFormat="1" customHeight="1" spans="1:10">
      <c r="A6" s="74"/>
      <c r="B6" s="77" t="s">
        <v>22</v>
      </c>
      <c r="C6" s="76" t="s">
        <v>23</v>
      </c>
      <c r="D6" s="77" t="s">
        <v>24</v>
      </c>
      <c r="E6" s="89" t="s">
        <v>25</v>
      </c>
      <c r="F6" s="77" t="s">
        <v>26</v>
      </c>
      <c r="G6" s="78">
        <v>3900</v>
      </c>
      <c r="H6" s="79"/>
      <c r="I6" s="87">
        <f t="shared" si="0"/>
        <v>234</v>
      </c>
      <c r="J6" s="87">
        <f t="shared" si="1"/>
        <v>4134</v>
      </c>
    </row>
    <row r="7" customHeight="1" spans="1:10">
      <c r="A7" s="80"/>
      <c r="B7" s="61" t="s">
        <v>27</v>
      </c>
      <c r="C7" s="61" t="s">
        <v>28</v>
      </c>
      <c r="D7" s="81" t="s">
        <v>29</v>
      </c>
      <c r="E7" s="90" t="s">
        <v>30</v>
      </c>
      <c r="F7" s="81">
        <v>15001386899</v>
      </c>
      <c r="G7" s="82">
        <v>3900</v>
      </c>
      <c r="H7" s="80"/>
      <c r="I7" s="87">
        <f t="shared" si="0"/>
        <v>234</v>
      </c>
      <c r="J7" s="87">
        <f t="shared" si="1"/>
        <v>4134</v>
      </c>
    </row>
    <row r="8" customHeight="1" spans="1:10">
      <c r="A8" s="74"/>
      <c r="B8" s="81" t="s">
        <v>31</v>
      </c>
      <c r="C8" s="76" t="s">
        <v>23</v>
      </c>
      <c r="D8" s="83" t="s">
        <v>32</v>
      </c>
      <c r="E8" s="91" t="s">
        <v>33</v>
      </c>
      <c r="F8" s="83">
        <v>15601313031</v>
      </c>
      <c r="G8" s="84">
        <v>600</v>
      </c>
      <c r="H8" s="74"/>
      <c r="I8" s="87">
        <f t="shared" si="0"/>
        <v>36</v>
      </c>
      <c r="J8" s="87">
        <f t="shared" si="1"/>
        <v>636</v>
      </c>
    </row>
    <row r="9" customHeight="1" spans="1:10">
      <c r="A9" s="74"/>
      <c r="B9" s="77" t="s">
        <v>34</v>
      </c>
      <c r="C9" s="76" t="s">
        <v>35</v>
      </c>
      <c r="D9" s="77" t="s">
        <v>36</v>
      </c>
      <c r="E9" s="75" t="s">
        <v>37</v>
      </c>
      <c r="F9" s="77" t="s">
        <v>38</v>
      </c>
      <c r="G9" s="84">
        <v>1200</v>
      </c>
      <c r="H9" s="74"/>
      <c r="I9" s="87">
        <f t="shared" si="0"/>
        <v>72</v>
      </c>
      <c r="J9" s="87">
        <f t="shared" si="1"/>
        <v>1272</v>
      </c>
    </row>
    <row r="10" customHeight="1" spans="4:10">
      <c r="D10" s="85"/>
      <c r="I10" s="88"/>
      <c r="J10" s="88"/>
    </row>
    <row r="11" customHeight="1" spans="4:4">
      <c r="D11" s="85"/>
    </row>
    <row r="12" customHeight="1" spans="4:4">
      <c r="D12" s="85"/>
    </row>
    <row r="13" customHeight="1" spans="4:4">
      <c r="D13" s="85"/>
    </row>
    <row r="14" customHeight="1" spans="4:4">
      <c r="D14" s="85"/>
    </row>
  </sheetData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topLeftCell="A4" workbookViewId="0">
      <selection activeCell="B14" sqref="B14:C14"/>
    </sheetView>
  </sheetViews>
  <sheetFormatPr defaultColWidth="9" defaultRowHeight="22" customHeight="1" outlineLevelCol="7"/>
  <cols>
    <col min="1" max="1" width="3.45454545454545" style="4" customWidth="1"/>
    <col min="2" max="2" width="8" style="3" customWidth="1"/>
    <col min="3" max="3" width="13" style="3" customWidth="1"/>
    <col min="4" max="4" width="17.1818181818182" style="1" customWidth="1"/>
    <col min="5" max="5" width="10.7272727272727" style="1" customWidth="1"/>
    <col min="6" max="6" width="11.5454545454545" style="1" customWidth="1"/>
    <col min="7" max="7" width="8.09090909090909" style="5" customWidth="1"/>
    <col min="8" max="8" width="15.9090909090909" style="1" customWidth="1"/>
    <col min="9" max="16384" width="9" style="1"/>
  </cols>
  <sheetData>
    <row r="1" s="1" customFormat="1" customHeight="1" spans="1:8">
      <c r="A1" s="6" t="s">
        <v>39</v>
      </c>
      <c r="B1" s="7"/>
      <c r="C1" s="7"/>
      <c r="D1" s="7"/>
      <c r="E1" s="7"/>
      <c r="F1" s="7"/>
      <c r="G1" s="8"/>
      <c r="H1" s="7"/>
    </row>
    <row r="2" s="1" customFormat="1" ht="30" customHeight="1" spans="1:8">
      <c r="A2" s="9" t="s">
        <v>40</v>
      </c>
      <c r="B2" s="10" t="s">
        <v>41</v>
      </c>
      <c r="C2" s="11" t="s">
        <v>42</v>
      </c>
      <c r="D2" s="12"/>
      <c r="E2" s="13" t="s">
        <v>43</v>
      </c>
      <c r="F2" s="11" t="s">
        <v>44</v>
      </c>
      <c r="G2" s="14" t="s">
        <v>45</v>
      </c>
      <c r="H2" s="15">
        <f ca="1">NOW()</f>
        <v>45305.4633680556</v>
      </c>
    </row>
    <row r="3" s="2" customFormat="1" customHeight="1" spans="1:8">
      <c r="A3" s="16"/>
      <c r="B3" s="17" t="s">
        <v>46</v>
      </c>
      <c r="C3" s="18" t="s">
        <v>47</v>
      </c>
      <c r="D3" s="18" t="s">
        <v>48</v>
      </c>
      <c r="E3" s="19" t="s">
        <v>49</v>
      </c>
      <c r="F3" s="20" t="s">
        <v>50</v>
      </c>
      <c r="G3" s="21" t="s">
        <v>51</v>
      </c>
      <c r="H3" s="18" t="s">
        <v>52</v>
      </c>
    </row>
    <row r="4" s="1" customFormat="1" customHeight="1" spans="1:8">
      <c r="A4" s="9">
        <v>1</v>
      </c>
      <c r="B4" s="22" t="s">
        <v>15</v>
      </c>
      <c r="C4" s="23" t="s">
        <v>53</v>
      </c>
      <c r="D4" s="23" t="s">
        <v>54</v>
      </c>
      <c r="E4" s="24">
        <v>45285</v>
      </c>
      <c r="F4" s="24">
        <v>45304</v>
      </c>
      <c r="G4" s="25">
        <v>20</v>
      </c>
      <c r="H4" s="26" t="s">
        <v>55</v>
      </c>
    </row>
    <row r="5" s="1" customFormat="1" customHeight="1" spans="1:8">
      <c r="A5" s="9">
        <v>2</v>
      </c>
      <c r="B5" s="27" t="s">
        <v>20</v>
      </c>
      <c r="C5" s="23" t="s">
        <v>53</v>
      </c>
      <c r="D5" s="23" t="s">
        <v>54</v>
      </c>
      <c r="E5" s="24">
        <v>45285</v>
      </c>
      <c r="F5" s="24">
        <v>45304</v>
      </c>
      <c r="G5" s="25">
        <v>20</v>
      </c>
      <c r="H5" s="26" t="s">
        <v>55</v>
      </c>
    </row>
    <row r="6" s="1" customFormat="1" customHeight="1" spans="1:8">
      <c r="A6" s="9">
        <v>3</v>
      </c>
      <c r="B6" s="22" t="s">
        <v>24</v>
      </c>
      <c r="C6" s="23" t="s">
        <v>53</v>
      </c>
      <c r="D6" s="23" t="s">
        <v>54</v>
      </c>
      <c r="E6" s="24">
        <v>45285</v>
      </c>
      <c r="F6" s="24">
        <v>45304</v>
      </c>
      <c r="G6" s="25">
        <v>20</v>
      </c>
      <c r="H6" s="26" t="s">
        <v>55</v>
      </c>
    </row>
    <row r="7" s="1" customFormat="1" customHeight="1" spans="1:8">
      <c r="A7" s="9">
        <v>4</v>
      </c>
      <c r="B7" s="27" t="s">
        <v>29</v>
      </c>
      <c r="C7" s="23" t="s">
        <v>53</v>
      </c>
      <c r="D7" s="23" t="s">
        <v>54</v>
      </c>
      <c r="E7" s="24">
        <v>45285</v>
      </c>
      <c r="F7" s="24">
        <v>45304</v>
      </c>
      <c r="G7" s="25">
        <v>20</v>
      </c>
      <c r="H7" s="26" t="s">
        <v>55</v>
      </c>
    </row>
    <row r="8" s="1" customFormat="1" customHeight="1" spans="1:8">
      <c r="A8" s="9">
        <v>5</v>
      </c>
      <c r="B8" s="28" t="s">
        <v>32</v>
      </c>
      <c r="C8" s="23" t="s">
        <v>53</v>
      </c>
      <c r="D8" s="23" t="s">
        <v>54</v>
      </c>
      <c r="E8" s="24">
        <v>45285</v>
      </c>
      <c r="F8" s="24">
        <v>45304</v>
      </c>
      <c r="G8" s="25">
        <v>20</v>
      </c>
      <c r="H8" s="26" t="s">
        <v>55</v>
      </c>
    </row>
    <row r="9" s="1" customFormat="1" customHeight="1" spans="1:8">
      <c r="A9" s="9">
        <v>6</v>
      </c>
      <c r="B9" s="22" t="s">
        <v>36</v>
      </c>
      <c r="C9" s="23" t="s">
        <v>53</v>
      </c>
      <c r="D9" s="23" t="s">
        <v>54</v>
      </c>
      <c r="E9" s="24">
        <v>45285</v>
      </c>
      <c r="F9" s="24">
        <v>45304</v>
      </c>
      <c r="G9" s="25">
        <v>20</v>
      </c>
      <c r="H9" s="26" t="s">
        <v>55</v>
      </c>
    </row>
    <row r="10" s="1" customFormat="1" customHeight="1" spans="1:8">
      <c r="A10" s="9">
        <v>7</v>
      </c>
      <c r="B10" s="29"/>
      <c r="C10" s="23"/>
      <c r="D10" s="30"/>
      <c r="E10" s="24"/>
      <c r="F10" s="24"/>
      <c r="G10" s="25"/>
      <c r="H10" s="26"/>
    </row>
    <row r="11" s="1" customFormat="1" customHeight="1" spans="1:8">
      <c r="A11" s="9">
        <v>8</v>
      </c>
      <c r="B11" s="23"/>
      <c r="C11" s="23"/>
      <c r="D11" s="23"/>
      <c r="E11" s="24"/>
      <c r="F11" s="24"/>
      <c r="G11" s="25"/>
      <c r="H11" s="26"/>
    </row>
    <row r="12" s="1" customFormat="1" customHeight="1" spans="1:8">
      <c r="A12" s="31" t="s">
        <v>56</v>
      </c>
      <c r="B12" s="32"/>
      <c r="C12" s="32"/>
      <c r="D12" s="32"/>
      <c r="E12" s="32"/>
      <c r="F12" s="32"/>
      <c r="G12" s="33"/>
      <c r="H12" s="34"/>
    </row>
    <row r="13" s="1" customFormat="1" ht="27" customHeight="1" spans="1:8">
      <c r="A13" s="16" t="s">
        <v>40</v>
      </c>
      <c r="B13" s="35" t="s">
        <v>57</v>
      </c>
      <c r="C13" s="36"/>
      <c r="D13" s="37" t="s">
        <v>58</v>
      </c>
      <c r="E13" s="37"/>
      <c r="F13" s="37" t="s">
        <v>59</v>
      </c>
      <c r="G13" s="25"/>
      <c r="H13" s="26" t="s">
        <v>60</v>
      </c>
    </row>
    <row r="14" s="1" customFormat="1" customHeight="1" spans="1:8">
      <c r="A14" s="16">
        <v>1</v>
      </c>
      <c r="B14" s="35" t="s">
        <v>61</v>
      </c>
      <c r="C14" s="36"/>
      <c r="D14" s="38">
        <v>2650</v>
      </c>
      <c r="E14" s="39"/>
      <c r="F14" s="38">
        <f>D14</f>
        <v>2650</v>
      </c>
      <c r="G14" s="40"/>
      <c r="H14" s="26"/>
    </row>
    <row r="15" s="1" customFormat="1" customHeight="1" spans="1:8">
      <c r="A15" s="16">
        <v>2</v>
      </c>
      <c r="B15" s="35" t="s">
        <v>61</v>
      </c>
      <c r="C15" s="36"/>
      <c r="D15" s="38">
        <v>4240</v>
      </c>
      <c r="E15" s="39"/>
      <c r="F15" s="38">
        <v>4240</v>
      </c>
      <c r="G15" s="39"/>
      <c r="H15" s="26"/>
    </row>
    <row r="16" s="1" customFormat="1" customHeight="1" spans="1:8">
      <c r="A16" s="16">
        <v>3</v>
      </c>
      <c r="B16" s="35" t="s">
        <v>61</v>
      </c>
      <c r="C16" s="36"/>
      <c r="D16" s="38">
        <v>4134</v>
      </c>
      <c r="E16" s="39"/>
      <c r="F16" s="38">
        <v>4134</v>
      </c>
      <c r="G16" s="39"/>
      <c r="H16" s="26"/>
    </row>
    <row r="17" s="1" customFormat="1" customHeight="1" spans="1:8">
      <c r="A17" s="16">
        <v>4</v>
      </c>
      <c r="B17" s="35" t="s">
        <v>61</v>
      </c>
      <c r="C17" s="36"/>
      <c r="D17" s="38">
        <v>4134</v>
      </c>
      <c r="E17" s="39"/>
      <c r="F17" s="38">
        <v>4134</v>
      </c>
      <c r="G17" s="39"/>
      <c r="H17" s="26"/>
    </row>
    <row r="18" s="1" customFormat="1" customHeight="1" spans="1:8">
      <c r="A18" s="16">
        <v>5</v>
      </c>
      <c r="B18" s="35" t="s">
        <v>61</v>
      </c>
      <c r="C18" s="36"/>
      <c r="D18" s="38">
        <v>636</v>
      </c>
      <c r="E18" s="39"/>
      <c r="F18" s="38">
        <v>636</v>
      </c>
      <c r="G18" s="39"/>
      <c r="H18" s="26"/>
    </row>
    <row r="19" s="1" customFormat="1" customHeight="1" spans="1:8">
      <c r="A19" s="16">
        <v>6</v>
      </c>
      <c r="B19" s="35" t="s">
        <v>61</v>
      </c>
      <c r="C19" s="36"/>
      <c r="D19" s="38">
        <v>1272</v>
      </c>
      <c r="E19" s="39"/>
      <c r="F19" s="38">
        <v>1272</v>
      </c>
      <c r="G19" s="39"/>
      <c r="H19" s="26"/>
    </row>
    <row r="20" s="1" customFormat="1" customHeight="1" spans="1:8">
      <c r="A20" s="16">
        <v>7</v>
      </c>
      <c r="B20" s="35"/>
      <c r="C20" s="36"/>
      <c r="D20" s="38"/>
      <c r="E20" s="39"/>
      <c r="F20" s="38"/>
      <c r="G20" s="39"/>
      <c r="H20" s="26"/>
    </row>
    <row r="21" s="1" customFormat="1" customHeight="1" spans="1:8">
      <c r="A21" s="16">
        <v>8</v>
      </c>
      <c r="B21" s="35"/>
      <c r="C21" s="41"/>
      <c r="D21" s="38"/>
      <c r="E21" s="39"/>
      <c r="F21" s="38"/>
      <c r="G21" s="40"/>
      <c r="H21" s="26"/>
    </row>
    <row r="22" s="1" customFormat="1" ht="29" customHeight="1" spans="1:8">
      <c r="A22" s="42" t="s">
        <v>62</v>
      </c>
      <c r="B22" s="43"/>
      <c r="C22" s="44"/>
      <c r="D22" s="45">
        <f>SUM(D14:D21)</f>
        <v>17066</v>
      </c>
      <c r="E22" s="46"/>
      <c r="F22" s="47">
        <f>SUM(F14:F21)</f>
        <v>17066</v>
      </c>
      <c r="G22" s="48"/>
      <c r="H22" s="49">
        <f>SUM(H14:H21)</f>
        <v>0</v>
      </c>
    </row>
    <row r="23" s="3" customFormat="1" ht="30" customHeight="1" spans="1:8">
      <c r="A23" s="50" t="s">
        <v>63</v>
      </c>
      <c r="B23" s="51"/>
      <c r="C23" s="52" t="s">
        <v>64</v>
      </c>
      <c r="D23" s="53"/>
      <c r="E23" s="54"/>
      <c r="F23" s="55" t="s">
        <v>65</v>
      </c>
      <c r="G23" s="56"/>
      <c r="H23" s="57"/>
    </row>
    <row r="24" s="1" customFormat="1" customHeight="1" spans="1:7">
      <c r="A24" s="4"/>
      <c r="B24" s="3"/>
      <c r="C24" s="3"/>
      <c r="G24" s="5"/>
    </row>
  </sheetData>
  <mergeCells count="37">
    <mergeCell ref="A1:H1"/>
    <mergeCell ref="C2:D2"/>
    <mergeCell ref="A12:H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A22:C22"/>
    <mergeCell ref="D22:E22"/>
    <mergeCell ref="F22:G22"/>
    <mergeCell ref="A23:B23"/>
    <mergeCell ref="D23:E23"/>
    <mergeCell ref="F23:G23"/>
    <mergeCell ref="A2:A3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用工明细</vt:lpstr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2024-01-14T03:07:44Z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