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 tabRatio="676" firstSheet="1" activeTab="4"/>
  </bookViews>
  <sheets>
    <sheet name="目录" sheetId="12" r:id="rId1"/>
    <sheet name="设置" sheetId="1" r:id="rId2"/>
    <sheet name="立项" sheetId="14" r:id="rId3"/>
    <sheet name="预算" sheetId="5" r:id="rId4"/>
    <sheet name="申领" sheetId="13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3" hidden="1">预算!$A$1:$U$1199</definedName>
    <definedName name="EMC">设置!$AS$2:$AS$1048576</definedName>
    <definedName name="并表类型">[1]设置!$BC$2:$BC$1048576</definedName>
    <definedName name="部门">设置!$L$2:$L$1048576</definedName>
    <definedName name="财务部">设置!#REF!</definedName>
    <definedName name="财务费用">设置!$Y$2:$Y$1048576</definedName>
    <definedName name="采购成本">设置!$V$2:$V$1048576</definedName>
    <definedName name="单位">设置!$AI$2:$AI$1048576</definedName>
    <definedName name="地标编号">[2]地标!$B$2:$B$1048576</definedName>
    <definedName name="非营业收入">设置!$Q$2:$Q$1048576</definedName>
    <definedName name="工程">设置!$AQ$2:$AQ$1048576</definedName>
    <definedName name="公司">设置!#REF!</definedName>
    <definedName name="供应编号">#REF!</definedName>
    <definedName name="供应商">#REF!</definedName>
    <definedName name="管理费用">设置!$W$2:$W$1048576</definedName>
    <definedName name="归档位置">设置!$AJ$2:$AJ$1048576</definedName>
    <definedName name="归属主体">设置!#REF!</definedName>
    <definedName name="合同编码">#REF!</definedName>
    <definedName name="减资支出">设置!$AA$2:$AA$1048576</definedName>
    <definedName name="交付成本">设置!$U$2:$U$1048576</definedName>
    <definedName name="结算方式">设置!$C$2:$C$1048576</definedName>
    <definedName name="客户类型">设置!$BC$2:$BC$1048576</definedName>
    <definedName name="客户名称">[3]地标!$C$2:$C$1048576</definedName>
    <definedName name="库房">设置!$AE$2:$AE$1048576</definedName>
    <definedName name="库管">设置!$AF$2:$AF$1048576</definedName>
    <definedName name="款项类型">设置!$BB$2:$BB$1048576</definedName>
    <definedName name="来源">[4]设置!$S$2:$S$65536</definedName>
    <definedName name="纳税规模">设置!$B$2:$B$1048576</definedName>
    <definedName name="票据类型">设置!$AG$2:$AG$1048576</definedName>
    <definedName name="签约状态">设置!$AZ$2:$AZ$1048576</definedName>
    <definedName name="区域">设置!#REF!</definedName>
    <definedName name="渠道">[4]设置!$R$2:$R$65536</definedName>
    <definedName name="人名">设置!$D$2:$D$1048576</definedName>
    <definedName name="入库编号">#REF!</definedName>
    <definedName name="商贸">设置!$AR$2:$AR$1048576</definedName>
    <definedName name="商品类型">设置!$E$2:$E$1048576</definedName>
    <definedName name="设备二类">设置!$K$2:$K$1048576</definedName>
    <definedName name="设备类型">设置!$I$2:$I$1048576</definedName>
    <definedName name="设备一类">设置!$J$2:$J$1048576</definedName>
    <definedName name="审核状态">设置!#REF!</definedName>
    <definedName name="使用规范">设置!$AD$2:$AD$1048576</definedName>
    <definedName name="是否">设置!$AK$2:$AK$1048576</definedName>
    <definedName name="是否采购">设置!$BF$2:$BF$1048576</definedName>
    <definedName name="收入一类">设置!$Q$1:$S$1</definedName>
    <definedName name="税率">设置!$AC$2:$AC$1048576</definedName>
    <definedName name="税务费用">设置!$Z$2:$Z$1048576</definedName>
    <definedName name="完成状态">设置!$M$2:$M$1048576</definedName>
    <definedName name="往来收入">设置!$S$2:$S$1048576</definedName>
    <definedName name="往来支出">设置!$AB$2:$AB$1048576</definedName>
    <definedName name="项目编号">立项!$R$2:$R$1048576</definedName>
    <definedName name="项目二类">设置!$AN$2:$AN$1048576</definedName>
    <definedName name="项目来源">设置!$BE$2:$BE$1048576</definedName>
    <definedName name="项目类型">设置!$F$2:$F$1048576</definedName>
    <definedName name="项目一类">设置!$AM$2:$AM$1048576</definedName>
    <definedName name="项目状态">设置!$BA$2:$BA$1048576</definedName>
    <definedName name="销售费用">设置!$X$2:$X$1048576</definedName>
    <definedName name="信息">设置!$AT$2:$AT$1048576</definedName>
    <definedName name="姓名">[1]设置!$E$2:$E$1048519</definedName>
    <definedName name="业务来源">设置!$BD$2:$BD$1048576</definedName>
    <definedName name="应付编码">#REF!</definedName>
    <definedName name="应付供应商">[1]供应商!$C$2:$C$1048576</definedName>
    <definedName name="应付结算类型">设置!$N$2:$N$1048576</definedName>
    <definedName name="预算编码">预算!$S$2:$S$1048576</definedName>
    <definedName name="预算类型">设置!$AL$2:$AL$1048576</definedName>
    <definedName name="运维">设置!$AP$2:$AP$1048576</definedName>
    <definedName name="增资收入">设置!$R$2:$R$1048576</definedName>
    <definedName name="账户编码">[1]账户!$K$2:$K$1048576</definedName>
    <definedName name="证书类型">设置!$AH$2:$AH$1048576</definedName>
    <definedName name="支出一类">设置!$U$1:$AB$1</definedName>
    <definedName name="主体">设置!$A$2:$A$1048576</definedName>
    <definedName name="主营收入">设置!#REF!</definedName>
    <definedName name="综合">设置!$AU$2:$AU$1048576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<sst xmlns="http://schemas.openxmlformats.org/spreadsheetml/2006/main" count="1053" uniqueCount="701">
  <si>
    <t>目录</t>
  </si>
  <si>
    <t>设置</t>
  </si>
  <si>
    <t>立项</t>
  </si>
  <si>
    <t>供应商</t>
  </si>
  <si>
    <t>询价</t>
  </si>
  <si>
    <t>合同</t>
  </si>
  <si>
    <t>预算</t>
  </si>
  <si>
    <t>应付</t>
  </si>
  <si>
    <t>实付</t>
  </si>
  <si>
    <t>入库</t>
  </si>
  <si>
    <t>出库</t>
  </si>
  <si>
    <t>进项</t>
  </si>
  <si>
    <t>主体</t>
  </si>
  <si>
    <t>纳税规模</t>
  </si>
  <si>
    <t>结算方式</t>
  </si>
  <si>
    <t>人名</t>
  </si>
  <si>
    <t>商品类型</t>
  </si>
  <si>
    <t>项目类型</t>
  </si>
  <si>
    <t>项目一类</t>
  </si>
  <si>
    <t>项目二类</t>
  </si>
  <si>
    <t>设备类型</t>
  </si>
  <si>
    <t>设备一类</t>
  </si>
  <si>
    <t>设备二类</t>
  </si>
  <si>
    <t>部门</t>
  </si>
  <si>
    <t>完成状态</t>
  </si>
  <si>
    <t>应付结算类型</t>
  </si>
  <si>
    <t>收入一类</t>
  </si>
  <si>
    <t>收入类型</t>
  </si>
  <si>
    <t>非营业收入</t>
  </si>
  <si>
    <t>增资收入</t>
  </si>
  <si>
    <t>往来收入</t>
  </si>
  <si>
    <t>支出一类</t>
  </si>
  <si>
    <t>交付成本</t>
  </si>
  <si>
    <t>采购成本</t>
  </si>
  <si>
    <t>管理费用</t>
  </si>
  <si>
    <t>销售费用</t>
  </si>
  <si>
    <t>财务费用</t>
  </si>
  <si>
    <t>税务费用</t>
  </si>
  <si>
    <t>减资支出</t>
  </si>
  <si>
    <t>往来支出</t>
  </si>
  <si>
    <t>税率</t>
  </si>
  <si>
    <t>使用规范</t>
  </si>
  <si>
    <t>库房</t>
  </si>
  <si>
    <t>库管</t>
  </si>
  <si>
    <t>票据类型</t>
  </si>
  <si>
    <t>证书类型</t>
  </si>
  <si>
    <t>单位</t>
  </si>
  <si>
    <t>归档位置</t>
  </si>
  <si>
    <t>是否</t>
  </si>
  <si>
    <t>预算类型</t>
  </si>
  <si>
    <t>运维</t>
  </si>
  <si>
    <t>工程</t>
  </si>
  <si>
    <t>商贸</t>
  </si>
  <si>
    <t>EMC</t>
  </si>
  <si>
    <t>信息</t>
  </si>
  <si>
    <t>综合</t>
  </si>
  <si>
    <t>项目编号</t>
  </si>
  <si>
    <t>并表类型</t>
  </si>
  <si>
    <t>签约状态</t>
  </si>
  <si>
    <t>项目状态</t>
  </si>
  <si>
    <t>款项类型</t>
  </si>
  <si>
    <t>客户类型</t>
  </si>
  <si>
    <t>业务来源</t>
  </si>
  <si>
    <t>项目来源</t>
  </si>
  <si>
    <t>是否采购</t>
  </si>
  <si>
    <t>商品名称</t>
  </si>
  <si>
    <t>柯林</t>
  </si>
  <si>
    <t>小规模</t>
  </si>
  <si>
    <t>对公转账</t>
  </si>
  <si>
    <t>徐利斌</t>
  </si>
  <si>
    <t>工具</t>
  </si>
  <si>
    <t>主设备</t>
  </si>
  <si>
    <t>主机</t>
  </si>
  <si>
    <t>溴化锂</t>
  </si>
  <si>
    <t>总裁室</t>
  </si>
  <si>
    <t>未完成</t>
  </si>
  <si>
    <t>公户付款</t>
  </si>
  <si>
    <t>利息</t>
  </si>
  <si>
    <t>股东注资</t>
  </si>
  <si>
    <t>收内部转账</t>
  </si>
  <si>
    <t>工程包干结算</t>
  </si>
  <si>
    <t>外协施工</t>
  </si>
  <si>
    <t>资质年审</t>
  </si>
  <si>
    <t>广告</t>
  </si>
  <si>
    <t>贷款利息</t>
  </si>
  <si>
    <t>税金</t>
  </si>
  <si>
    <t>股东撤资</t>
  </si>
  <si>
    <t>付内部转账</t>
  </si>
  <si>
    <t>从设置表中规定数组中选填</t>
  </si>
  <si>
    <t>金三环库</t>
  </si>
  <si>
    <t>刘述珍</t>
  </si>
  <si>
    <t>专票</t>
  </si>
  <si>
    <t>收据</t>
  </si>
  <si>
    <t>份</t>
  </si>
  <si>
    <t>财务室物料供应档案盒</t>
  </si>
  <si>
    <t>是</t>
  </si>
  <si>
    <t>业务</t>
  </si>
  <si>
    <t>销售部</t>
  </si>
  <si>
    <t>租赁</t>
  </si>
  <si>
    <t>制冷与供暖运营</t>
  </si>
  <si>
    <t>推广</t>
  </si>
  <si>
    <t>政策奖励</t>
  </si>
  <si>
    <t>并表</t>
  </si>
  <si>
    <t>已签</t>
  </si>
  <si>
    <t>业务立项</t>
  </si>
  <si>
    <t>押金</t>
  </si>
  <si>
    <t>老客户</t>
  </si>
  <si>
    <t>网络营销</t>
  </si>
  <si>
    <t>新增</t>
  </si>
  <si>
    <t>采购</t>
  </si>
  <si>
    <t>购物卡</t>
  </si>
  <si>
    <t>能环</t>
  </si>
  <si>
    <t>一般</t>
  </si>
  <si>
    <t>对私转账</t>
  </si>
  <si>
    <t>刘柯</t>
  </si>
  <si>
    <t>服务</t>
  </si>
  <si>
    <t>零售</t>
  </si>
  <si>
    <t>电制冷</t>
  </si>
  <si>
    <t>已完成</t>
  </si>
  <si>
    <t>报销</t>
  </si>
  <si>
    <t>税收返还</t>
  </si>
  <si>
    <t>收外部转账</t>
  </si>
  <si>
    <t>运行包干结算</t>
  </si>
  <si>
    <t>非能耗-物料</t>
  </si>
  <si>
    <t>部门外协</t>
  </si>
  <si>
    <t>工资社保公积金</t>
  </si>
  <si>
    <t>网银费</t>
  </si>
  <si>
    <t>企业所得税</t>
  </si>
  <si>
    <t>利润分配</t>
  </si>
  <si>
    <t>付外部转账</t>
  </si>
  <si>
    <t>根据实际情况自填</t>
  </si>
  <si>
    <t>东方梅地亚库</t>
  </si>
  <si>
    <t>赵景誉</t>
  </si>
  <si>
    <t>普票</t>
  </si>
  <si>
    <t>张</t>
  </si>
  <si>
    <t>财务室外协供应档案盒</t>
  </si>
  <si>
    <t>否</t>
  </si>
  <si>
    <t>管理</t>
  </si>
  <si>
    <t>客服部</t>
  </si>
  <si>
    <t>置换</t>
  </si>
  <si>
    <t>节能运营</t>
  </si>
  <si>
    <t>智能物联</t>
  </si>
  <si>
    <t>资产处置</t>
  </si>
  <si>
    <t>除表</t>
  </si>
  <si>
    <t>主营收入</t>
  </si>
  <si>
    <t>未签</t>
  </si>
  <si>
    <t>合同签订</t>
  </si>
  <si>
    <t>全款</t>
  </si>
  <si>
    <t>新客户</t>
  </si>
  <si>
    <t>销售开发</t>
  </si>
  <si>
    <t>续签</t>
  </si>
  <si>
    <t>弃购</t>
  </si>
  <si>
    <t>北京二锅头</t>
  </si>
  <si>
    <t>冷暖</t>
  </si>
  <si>
    <t>支票</t>
  </si>
  <si>
    <t>张立昆</t>
  </si>
  <si>
    <t>物料</t>
  </si>
  <si>
    <t>运行</t>
  </si>
  <si>
    <t>真空锅炉</t>
  </si>
  <si>
    <t>捐赠</t>
  </si>
  <si>
    <t>维修</t>
  </si>
  <si>
    <t>财政补贴</t>
  </si>
  <si>
    <t>收保证金</t>
  </si>
  <si>
    <t>维修包干结算</t>
  </si>
  <si>
    <t>能耗-水</t>
  </si>
  <si>
    <t>办公用品</t>
  </si>
  <si>
    <t>差旅费</t>
  </si>
  <si>
    <t>其他</t>
  </si>
  <si>
    <t>付保证金</t>
  </si>
  <si>
    <t>填写数值，显示日期格式yyyy/mm/dd</t>
  </si>
  <si>
    <t>和乔丽晶库</t>
  </si>
  <si>
    <t>行政票据</t>
  </si>
  <si>
    <t>验收单</t>
  </si>
  <si>
    <t>项</t>
  </si>
  <si>
    <t>项目负责人</t>
  </si>
  <si>
    <t>无票</t>
  </si>
  <si>
    <t>运维部</t>
  </si>
  <si>
    <t>改造</t>
  </si>
  <si>
    <t>ERP</t>
  </si>
  <si>
    <t>计划回款</t>
  </si>
  <si>
    <t>首款</t>
  </si>
  <si>
    <t>客服售后</t>
  </si>
  <si>
    <t>代管</t>
  </si>
  <si>
    <t>贵州茅台镇酒</t>
  </si>
  <si>
    <t>荣辉</t>
  </si>
  <si>
    <t>微邮付</t>
  </si>
  <si>
    <t>李军</t>
  </si>
  <si>
    <t>设备</t>
  </si>
  <si>
    <t>清洗</t>
  </si>
  <si>
    <t>常压锅炉</t>
  </si>
  <si>
    <t>工程部</t>
  </si>
  <si>
    <t>保养</t>
  </si>
  <si>
    <t>投资收益</t>
  </si>
  <si>
    <t>收借款</t>
  </si>
  <si>
    <t>保养包干结算</t>
  </si>
  <si>
    <t>能耗-电</t>
  </si>
  <si>
    <t>房租</t>
  </si>
  <si>
    <t>装订</t>
  </si>
  <si>
    <t>付借款</t>
  </si>
  <si>
    <t>公式根据已填内容按固定格式自动生成</t>
  </si>
  <si>
    <t>高碑店库</t>
  </si>
  <si>
    <t>合格证</t>
  </si>
  <si>
    <t>m³</t>
  </si>
  <si>
    <t>财务室检测报告档案盒</t>
  </si>
  <si>
    <t>自控</t>
  </si>
  <si>
    <t>尾款</t>
  </si>
  <si>
    <t>其他渠道</t>
  </si>
  <si>
    <t>红酒</t>
  </si>
  <si>
    <t>芝麻</t>
  </si>
  <si>
    <t>校付通</t>
  </si>
  <si>
    <t>赵兴华</t>
  </si>
  <si>
    <t>零配件</t>
  </si>
  <si>
    <t>辅机</t>
  </si>
  <si>
    <t>冷却塔</t>
  </si>
  <si>
    <t>维修部</t>
  </si>
  <si>
    <t>收错误付款</t>
  </si>
  <si>
    <t>商贸包干结算</t>
  </si>
  <si>
    <t>能耗-燃气</t>
  </si>
  <si>
    <t>通讯费</t>
  </si>
  <si>
    <t>快递</t>
  </si>
  <si>
    <t>错误付款（待收回）</t>
  </si>
  <si>
    <t>财务室</t>
  </si>
  <si>
    <t>检测报告</t>
  </si>
  <si>
    <t>m²</t>
  </si>
  <si>
    <t>财务室竣工验收单档案盒</t>
  </si>
  <si>
    <t>商贸部</t>
  </si>
  <si>
    <t>安装</t>
  </si>
  <si>
    <t>进度款</t>
  </si>
  <si>
    <t>茶叶</t>
  </si>
  <si>
    <t>炎东</t>
  </si>
  <si>
    <t>POS</t>
  </si>
  <si>
    <t>周红梅</t>
  </si>
  <si>
    <t>水泵</t>
  </si>
  <si>
    <t>运行部</t>
  </si>
  <si>
    <t>收到错误汇入资金</t>
  </si>
  <si>
    <t>信息包干结算</t>
  </si>
  <si>
    <t>车辆</t>
  </si>
  <si>
    <t>招待</t>
  </si>
  <si>
    <t>退还错误汇入资金</t>
  </si>
  <si>
    <t>综合部</t>
  </si>
  <si>
    <t>资质</t>
  </si>
  <si>
    <t>财务室销售合同归档盒</t>
  </si>
  <si>
    <t>信息部</t>
  </si>
  <si>
    <t>五粮液</t>
  </si>
  <si>
    <t>沐海</t>
  </si>
  <si>
    <t>现金</t>
  </si>
  <si>
    <t>孙方涛</t>
  </si>
  <si>
    <t>风机</t>
  </si>
  <si>
    <t>收费部</t>
  </si>
  <si>
    <t>提成</t>
  </si>
  <si>
    <t>社保（个人承担）</t>
  </si>
  <si>
    <t>总经办</t>
  </si>
  <si>
    <t>安全报告</t>
  </si>
  <si>
    <t>kg</t>
  </si>
  <si>
    <t>茅台</t>
  </si>
  <si>
    <t>峻林</t>
  </si>
  <si>
    <t>银承</t>
  </si>
  <si>
    <t>赵锦誉</t>
  </si>
  <si>
    <t>管道阀门</t>
  </si>
  <si>
    <t>成本节余分红</t>
  </si>
  <si>
    <t>公积金（个人承担）</t>
  </si>
  <si>
    <t>体系认证</t>
  </si>
  <si>
    <t>套</t>
  </si>
  <si>
    <t>财务部</t>
  </si>
  <si>
    <t>海参</t>
  </si>
  <si>
    <t>商承</t>
  </si>
  <si>
    <t>李伟朋</t>
  </si>
  <si>
    <t>投资支出</t>
  </si>
  <si>
    <t>个</t>
  </si>
  <si>
    <t>燕窝</t>
  </si>
  <si>
    <t>承兑到账</t>
  </si>
  <si>
    <t>孙莉</t>
  </si>
  <si>
    <t>福利</t>
  </si>
  <si>
    <t>元</t>
  </si>
  <si>
    <t>烟</t>
  </si>
  <si>
    <t>管理分红</t>
  </si>
  <si>
    <t>粽子</t>
  </si>
  <si>
    <t>李君</t>
  </si>
  <si>
    <t>条</t>
  </si>
  <si>
    <t>月饼</t>
  </si>
  <si>
    <t>郭佩港</t>
  </si>
  <si>
    <t>米</t>
  </si>
  <si>
    <t>水果</t>
  </si>
  <si>
    <t>赵坤宇</t>
  </si>
  <si>
    <t>件</t>
  </si>
  <si>
    <t>申瑛</t>
  </si>
  <si>
    <t>研发</t>
  </si>
  <si>
    <t>根</t>
  </si>
  <si>
    <t>赵辉</t>
  </si>
  <si>
    <t>百</t>
  </si>
  <si>
    <t>王景</t>
  </si>
  <si>
    <t>盘</t>
  </si>
  <si>
    <t>收回保证金</t>
  </si>
  <si>
    <t>王梦飞</t>
  </si>
  <si>
    <t>箱</t>
  </si>
  <si>
    <t>收回借款</t>
  </si>
  <si>
    <t>李玉苹</t>
  </si>
  <si>
    <t>片</t>
  </si>
  <si>
    <t>收回错误付款</t>
  </si>
  <si>
    <t>冀玉荣</t>
  </si>
  <si>
    <t>桶</t>
  </si>
  <si>
    <t>郑卫强</t>
  </si>
  <si>
    <t>包</t>
  </si>
  <si>
    <t>科研</t>
  </si>
  <si>
    <t>张书云</t>
  </si>
  <si>
    <t>排</t>
  </si>
  <si>
    <t>贺建春</t>
  </si>
  <si>
    <t>瓶</t>
  </si>
  <si>
    <t>李桂平</t>
  </si>
  <si>
    <t>台</t>
  </si>
  <si>
    <t>岳开</t>
  </si>
  <si>
    <t>捆</t>
  </si>
  <si>
    <t>高永海</t>
  </si>
  <si>
    <t>盒</t>
  </si>
  <si>
    <t>宋建功</t>
  </si>
  <si>
    <t>卷</t>
  </si>
  <si>
    <t>朱法产</t>
  </si>
  <si>
    <t>平</t>
  </si>
  <si>
    <t>吴宇晨</t>
  </si>
  <si>
    <t>销售</t>
  </si>
  <si>
    <t>节</t>
  </si>
  <si>
    <t>王金一</t>
  </si>
  <si>
    <t>把</t>
  </si>
  <si>
    <t>张财</t>
  </si>
  <si>
    <t>支</t>
  </si>
  <si>
    <t>王振东</t>
  </si>
  <si>
    <t>付</t>
  </si>
  <si>
    <t>黄胜</t>
  </si>
  <si>
    <t>本</t>
  </si>
  <si>
    <t>孙增鑫</t>
  </si>
  <si>
    <t>块</t>
  </si>
  <si>
    <t>李春海</t>
  </si>
  <si>
    <t>对</t>
  </si>
  <si>
    <t>王金贵</t>
  </si>
  <si>
    <t>架</t>
  </si>
  <si>
    <t>李志强</t>
  </si>
  <si>
    <t>批</t>
  </si>
  <si>
    <t>王玲霞</t>
  </si>
  <si>
    <t>袋</t>
  </si>
  <si>
    <t>张杰</t>
  </si>
  <si>
    <t>辆</t>
  </si>
  <si>
    <t>张建平</t>
  </si>
  <si>
    <t>部</t>
  </si>
  <si>
    <t>胡冬杰</t>
  </si>
  <si>
    <t>只</t>
  </si>
  <si>
    <t>石亚辉</t>
  </si>
  <si>
    <t>趟</t>
  </si>
  <si>
    <t>景双林</t>
  </si>
  <si>
    <t>程亚东</t>
  </si>
  <si>
    <t>王久利</t>
  </si>
  <si>
    <t>袁宝林</t>
  </si>
  <si>
    <t>王晓兵</t>
  </si>
  <si>
    <t>卢志强</t>
  </si>
  <si>
    <t>贾珊梓</t>
  </si>
  <si>
    <t>李春林</t>
  </si>
  <si>
    <t>张俊龙</t>
  </si>
  <si>
    <t>肖丽琴</t>
  </si>
  <si>
    <t>许云付</t>
  </si>
  <si>
    <t>邱维保</t>
  </si>
  <si>
    <t>徐禹烨</t>
  </si>
  <si>
    <t>刘海燕</t>
  </si>
  <si>
    <t>陈雨</t>
  </si>
  <si>
    <t>魏爱兵</t>
  </si>
  <si>
    <t>万树壮</t>
  </si>
  <si>
    <t>吴善梅</t>
  </si>
  <si>
    <t>返回目录</t>
  </si>
  <si>
    <t>开始时间</t>
  </si>
  <si>
    <t>结束日期</t>
  </si>
  <si>
    <t>客户名称</t>
  </si>
  <si>
    <t>地标名称（项目地名）</t>
  </si>
  <si>
    <t>摘要（+什么事）（简称）</t>
  </si>
  <si>
    <t>项目金额（合同金额）</t>
  </si>
  <si>
    <t>承包公司</t>
  </si>
  <si>
    <t>信息来源</t>
  </si>
  <si>
    <t>来源</t>
  </si>
  <si>
    <t>合同类型</t>
  </si>
  <si>
    <t>签约部门</t>
  </si>
  <si>
    <t>签约人</t>
  </si>
  <si>
    <t>状态</t>
  </si>
  <si>
    <t>立项日期</t>
  </si>
  <si>
    <t>项目编码</t>
  </si>
  <si>
    <t>平台合同编号</t>
  </si>
  <si>
    <t>备注</t>
  </si>
  <si>
    <t>编号</t>
  </si>
  <si>
    <t>业务状态</t>
  </si>
  <si>
    <t>项目归档盒</t>
  </si>
  <si>
    <t>竣工状态</t>
  </si>
  <si>
    <t>交付责任人</t>
  </si>
  <si>
    <t>竣工时间</t>
  </si>
  <si>
    <t>交付费用</t>
  </si>
  <si>
    <t>项目底价(预算)</t>
  </si>
  <si>
    <t>项目毛利</t>
  </si>
  <si>
    <t>实际结算</t>
  </si>
  <si>
    <t>预算余额</t>
  </si>
  <si>
    <t>应收金额</t>
  </si>
  <si>
    <t>实收金额</t>
  </si>
  <si>
    <t>未收金额</t>
  </si>
  <si>
    <t>应收偏差</t>
  </si>
  <si>
    <t>销项已开票</t>
  </si>
  <si>
    <t>销项未开票</t>
  </si>
  <si>
    <t>检索标识</t>
  </si>
  <si>
    <t>立项年</t>
  </si>
  <si>
    <t>立项月</t>
  </si>
  <si>
    <t>客户登记日期</t>
  </si>
  <si>
    <t>维护周期</t>
  </si>
  <si>
    <t>各部门</t>
  </si>
  <si>
    <t>日常管理-2023财年</t>
  </si>
  <si>
    <t>P20230504-000966</t>
  </si>
  <si>
    <t>日常管理-2024财年</t>
  </si>
  <si>
    <t>P20231225-240401</t>
  </si>
  <si>
    <t>第一太平戴维斯物业顾问（北京）有限公司东方梅地亚分公司</t>
  </si>
  <si>
    <t>东方梅地亚中心</t>
  </si>
  <si>
    <t>冷暖运营合同能源管理</t>
  </si>
  <si>
    <t>主机-溴化锂</t>
  </si>
  <si>
    <t>EMC-冷暖运营</t>
  </si>
  <si>
    <t>P20220610-000508</t>
  </si>
  <si>
    <t>第一太平戴维斯-东方梅地亚中心-能环-客服部-EMC-冷暖运营-P20220610-000508-赵兴华-已签</t>
  </si>
  <si>
    <t>冷暖运营</t>
  </si>
  <si>
    <t>北京市兴安嘉业物业管理服务中心</t>
  </si>
  <si>
    <t>兴安嘉业</t>
  </si>
  <si>
    <t>P20220610-000105</t>
  </si>
  <si>
    <t>销售合同20220119000015</t>
  </si>
  <si>
    <t/>
  </si>
  <si>
    <t>北京美洋物业管理有限公司</t>
  </si>
  <si>
    <t>和乔丽晶</t>
  </si>
  <si>
    <t>冷暖运营合同能源管理-业主收费</t>
  </si>
  <si>
    <t>P20220610-000579</t>
  </si>
  <si>
    <t>业务管理</t>
  </si>
  <si>
    <t>经办人</t>
  </si>
  <si>
    <t>应付公司</t>
  </si>
  <si>
    <t>应付部门</t>
  </si>
  <si>
    <t>支出二类</t>
  </si>
  <si>
    <t>收款单位名称</t>
  </si>
  <si>
    <t>摘要</t>
  </si>
  <si>
    <t>开始日期(应付)</t>
  </si>
  <si>
    <t>预算金额</t>
  </si>
  <si>
    <t>合同编号</t>
  </si>
  <si>
    <t>集团并表</t>
  </si>
  <si>
    <t>填写人</t>
  </si>
  <si>
    <t>已结算</t>
  </si>
  <si>
    <t>未结算</t>
  </si>
  <si>
    <t>预算编码</t>
  </si>
  <si>
    <t>预算编号</t>
  </si>
  <si>
    <t>东方梅地亚-冷暖运营合同能源管理-57800000-P20220610-000508-20170521</t>
  </si>
  <si>
    <t>第一太平戴维斯-东方梅地亚分公司</t>
  </si>
  <si>
    <t>赞助费</t>
  </si>
  <si>
    <t>预算00001</t>
  </si>
  <si>
    <t>预算00002</t>
  </si>
  <si>
    <t>预算00003</t>
  </si>
  <si>
    <t>预算00004</t>
  </si>
  <si>
    <t>预算00005</t>
  </si>
  <si>
    <t>预算00006</t>
  </si>
  <si>
    <t>预算00007</t>
  </si>
  <si>
    <t>预算00008</t>
  </si>
  <si>
    <t>预算00009</t>
  </si>
  <si>
    <t>预算00010</t>
  </si>
  <si>
    <t>预算00011</t>
  </si>
  <si>
    <t>预算00012</t>
  </si>
  <si>
    <t>预算00013</t>
  </si>
  <si>
    <t>预算00014</t>
  </si>
  <si>
    <t>预算00015</t>
  </si>
  <si>
    <t>预算00016</t>
  </si>
  <si>
    <t>预算00017</t>
  </si>
  <si>
    <t>预算00018</t>
  </si>
  <si>
    <t>预算00019</t>
  </si>
  <si>
    <t>预算00020</t>
  </si>
  <si>
    <t>预算00021</t>
  </si>
  <si>
    <t>预算00022</t>
  </si>
  <si>
    <t>预算00023</t>
  </si>
  <si>
    <t>预算00024</t>
  </si>
  <si>
    <t>预算00025</t>
  </si>
  <si>
    <t>预算00026</t>
  </si>
  <si>
    <t>预算00027</t>
  </si>
  <si>
    <t>预算00028</t>
  </si>
  <si>
    <t>预算00029</t>
  </si>
  <si>
    <t>预算00030</t>
  </si>
  <si>
    <t>预算00031</t>
  </si>
  <si>
    <t>预算00032</t>
  </si>
  <si>
    <t>预算00033</t>
  </si>
  <si>
    <t>预算00034</t>
  </si>
  <si>
    <t>预算00035</t>
  </si>
  <si>
    <t>预算00036</t>
  </si>
  <si>
    <t>预算00037</t>
  </si>
  <si>
    <t>预算00038</t>
  </si>
  <si>
    <t>预算00039</t>
  </si>
  <si>
    <t>预算00040</t>
  </si>
  <si>
    <t>预算00041</t>
  </si>
  <si>
    <t>预算00042</t>
  </si>
  <si>
    <t>预算00043</t>
  </si>
  <si>
    <t>预算00044</t>
  </si>
  <si>
    <t>预算00045</t>
  </si>
  <si>
    <t>预算00046</t>
  </si>
  <si>
    <t>预算00047</t>
  </si>
  <si>
    <t>预算00048</t>
  </si>
  <si>
    <t>预算00049</t>
  </si>
  <si>
    <t>预算00050</t>
  </si>
  <si>
    <t>预算00051</t>
  </si>
  <si>
    <t>预算00052</t>
  </si>
  <si>
    <t>预算00053</t>
  </si>
  <si>
    <t>预算00054</t>
  </si>
  <si>
    <t>预算00055</t>
  </si>
  <si>
    <t>预算00056</t>
  </si>
  <si>
    <t>预算00057</t>
  </si>
  <si>
    <t>预算00058</t>
  </si>
  <si>
    <t>预算00059</t>
  </si>
  <si>
    <t>预算00060</t>
  </si>
  <si>
    <t>预算00061</t>
  </si>
  <si>
    <t>预算00062</t>
  </si>
  <si>
    <t>预算00063</t>
  </si>
  <si>
    <t>预算00064</t>
  </si>
  <si>
    <t>预算00065</t>
  </si>
  <si>
    <t>预算00066</t>
  </si>
  <si>
    <t>预算00067</t>
  </si>
  <si>
    <t>预算00068</t>
  </si>
  <si>
    <t>预算00069</t>
  </si>
  <si>
    <t>预算00070</t>
  </si>
  <si>
    <t>预算00071</t>
  </si>
  <si>
    <t>预算00072</t>
  </si>
  <si>
    <t>预算00073</t>
  </si>
  <si>
    <t>预算00074</t>
  </si>
  <si>
    <t>预算00075</t>
  </si>
  <si>
    <t>预算00076</t>
  </si>
  <si>
    <t>预算00077</t>
  </si>
  <si>
    <t>预算00078</t>
  </si>
  <si>
    <t>预算00079</t>
  </si>
  <si>
    <t>预算00080</t>
  </si>
  <si>
    <t>预算00081</t>
  </si>
  <si>
    <t>预算00082</t>
  </si>
  <si>
    <t>预算00083</t>
  </si>
  <si>
    <t>预算00084</t>
  </si>
  <si>
    <t>预算00085</t>
  </si>
  <si>
    <t>预算00086</t>
  </si>
  <si>
    <t>预算00087</t>
  </si>
  <si>
    <t>预算00088</t>
  </si>
  <si>
    <t>预算00089</t>
  </si>
  <si>
    <t>预算00090</t>
  </si>
  <si>
    <t>预算00091</t>
  </si>
  <si>
    <t>预算00092</t>
  </si>
  <si>
    <t>预算00093</t>
  </si>
  <si>
    <t>预算00094</t>
  </si>
  <si>
    <t>预算00095</t>
  </si>
  <si>
    <t>预算00096</t>
  </si>
  <si>
    <t>预算00097</t>
  </si>
  <si>
    <t>预算00098</t>
  </si>
  <si>
    <t>预算00099</t>
  </si>
  <si>
    <t>预算00100</t>
  </si>
  <si>
    <t>预算00101</t>
  </si>
  <si>
    <t>预算00102</t>
  </si>
  <si>
    <t>预算00103</t>
  </si>
  <si>
    <t>预算00104</t>
  </si>
  <si>
    <t>预算00105</t>
  </si>
  <si>
    <t>预算00106</t>
  </si>
  <si>
    <t>预算00107</t>
  </si>
  <si>
    <t>预算00108</t>
  </si>
  <si>
    <t>预算00109</t>
  </si>
  <si>
    <t>预算00110</t>
  </si>
  <si>
    <t>预算00111</t>
  </si>
  <si>
    <t>预算00112</t>
  </si>
  <si>
    <t>预算00113</t>
  </si>
  <si>
    <t>预算00114</t>
  </si>
  <si>
    <t>预算00115</t>
  </si>
  <si>
    <t>预算00116</t>
  </si>
  <si>
    <t>预算00117</t>
  </si>
  <si>
    <t>预算00118</t>
  </si>
  <si>
    <t>预算00119</t>
  </si>
  <si>
    <t>预算00120</t>
  </si>
  <si>
    <t>预算00121</t>
  </si>
  <si>
    <t>预算00122</t>
  </si>
  <si>
    <t>预算00123</t>
  </si>
  <si>
    <t>预算00124</t>
  </si>
  <si>
    <t>预算00125</t>
  </si>
  <si>
    <t>预算00126</t>
  </si>
  <si>
    <t>预算00127</t>
  </si>
  <si>
    <t>预算00128</t>
  </si>
  <si>
    <t>预算00129</t>
  </si>
  <si>
    <t>预算00130</t>
  </si>
  <si>
    <t>预算00131</t>
  </si>
  <si>
    <t>预算00132</t>
  </si>
  <si>
    <t>预算00133</t>
  </si>
  <si>
    <t>预算00134</t>
  </si>
  <si>
    <t>预算00135</t>
  </si>
  <si>
    <t>预算00136</t>
  </si>
  <si>
    <t>预算00137</t>
  </si>
  <si>
    <t>预算00138</t>
  </si>
  <si>
    <t>预算00139</t>
  </si>
  <si>
    <t>预算00140</t>
  </si>
  <si>
    <t>预算00141</t>
  </si>
  <si>
    <t>预算00142</t>
  </si>
  <si>
    <t>预算00143</t>
  </si>
  <si>
    <t>预算00144</t>
  </si>
  <si>
    <t>预算00145</t>
  </si>
  <si>
    <t>预算00146</t>
  </si>
  <si>
    <t>预算00147</t>
  </si>
  <si>
    <t>预算00148</t>
  </si>
  <si>
    <t>预算00149</t>
  </si>
  <si>
    <t>预算00150</t>
  </si>
  <si>
    <t>预算00151</t>
  </si>
  <si>
    <t>预算00152</t>
  </si>
  <si>
    <t>预算00153</t>
  </si>
  <si>
    <t>预算00154</t>
  </si>
  <si>
    <t>预算00155</t>
  </si>
  <si>
    <t>预算00156</t>
  </si>
  <si>
    <t>预算00157</t>
  </si>
  <si>
    <t>预算00158</t>
  </si>
  <si>
    <t>预算00159</t>
  </si>
  <si>
    <t>预算00160</t>
  </si>
  <si>
    <t>预算00161</t>
  </si>
  <si>
    <t>预算00162</t>
  </si>
  <si>
    <t>预算00163</t>
  </si>
  <si>
    <t>预算00164</t>
  </si>
  <si>
    <t>预算00165</t>
  </si>
  <si>
    <t>预算00166</t>
  </si>
  <si>
    <t>预算00167</t>
  </si>
  <si>
    <t>预算00168</t>
  </si>
  <si>
    <t>预算00169</t>
  </si>
  <si>
    <t>预算00170</t>
  </si>
  <si>
    <t>预算00171</t>
  </si>
  <si>
    <t>预算00172</t>
  </si>
  <si>
    <t>预算00173</t>
  </si>
  <si>
    <t>预算00174</t>
  </si>
  <si>
    <t>预算00175</t>
  </si>
  <si>
    <t>预算00176</t>
  </si>
  <si>
    <t>预算00177</t>
  </si>
  <si>
    <t>预算00178</t>
  </si>
  <si>
    <t>预算00179</t>
  </si>
  <si>
    <t>预算00180</t>
  </si>
  <si>
    <t>预算00181</t>
  </si>
  <si>
    <t>预算00182</t>
  </si>
  <si>
    <t>预算00183</t>
  </si>
  <si>
    <t>预算00184</t>
  </si>
  <si>
    <t>预算00185</t>
  </si>
  <si>
    <t>预算00186</t>
  </si>
  <si>
    <t>预算00187</t>
  </si>
  <si>
    <t>预算00188</t>
  </si>
  <si>
    <t>预算00189</t>
  </si>
  <si>
    <t>预算00190</t>
  </si>
  <si>
    <t>预算00191</t>
  </si>
  <si>
    <t>预算00192</t>
  </si>
  <si>
    <t>预算00193</t>
  </si>
  <si>
    <t>预算00194</t>
  </si>
  <si>
    <t>预算00195</t>
  </si>
  <si>
    <t>预算00196</t>
  </si>
  <si>
    <t>预算00197</t>
  </si>
  <si>
    <t>预算00198</t>
  </si>
  <si>
    <t>预算00199</t>
  </si>
  <si>
    <t>预算00200</t>
  </si>
  <si>
    <t>预算00201</t>
  </si>
  <si>
    <t>预算00202</t>
  </si>
  <si>
    <t>预算00203</t>
  </si>
  <si>
    <t>预算00204</t>
  </si>
  <si>
    <t>预算00205</t>
  </si>
  <si>
    <t>预算00206</t>
  </si>
  <si>
    <t>预算00207</t>
  </si>
  <si>
    <t>预算00208</t>
  </si>
  <si>
    <t>预算00209</t>
  </si>
  <si>
    <t>预算00210</t>
  </si>
  <si>
    <t>预算00211</t>
  </si>
  <si>
    <t>预算00212</t>
  </si>
  <si>
    <t>预算00213</t>
  </si>
  <si>
    <t>预算00214</t>
  </si>
  <si>
    <t>预算00215</t>
  </si>
  <si>
    <t>预算00216</t>
  </si>
  <si>
    <t>预算00217</t>
  </si>
  <si>
    <t>预算00218</t>
  </si>
  <si>
    <t>预算00219</t>
  </si>
  <si>
    <t>预算00220</t>
  </si>
  <si>
    <t>预算00221</t>
  </si>
  <si>
    <t>预算00222</t>
  </si>
  <si>
    <t>预算00223</t>
  </si>
  <si>
    <t>预算00224</t>
  </si>
  <si>
    <t>预算00225</t>
  </si>
  <si>
    <t>预算00226</t>
  </si>
  <si>
    <t>预算00227</t>
  </si>
  <si>
    <t>预算00228</t>
  </si>
  <si>
    <t>预算00229</t>
  </si>
  <si>
    <t>预算00230</t>
  </si>
  <si>
    <t>预算00231</t>
  </si>
  <si>
    <t>预算00232</t>
  </si>
  <si>
    <t>预算00233</t>
  </si>
  <si>
    <t>预算00234</t>
  </si>
  <si>
    <t>预算00235</t>
  </si>
  <si>
    <t>预算00236</t>
  </si>
  <si>
    <t>预算00237</t>
  </si>
  <si>
    <t>预算00238</t>
  </si>
  <si>
    <t>预算00239</t>
  </si>
  <si>
    <t>预算00240</t>
  </si>
  <si>
    <t>预算00241</t>
  </si>
  <si>
    <t>预算00242</t>
  </si>
  <si>
    <t>预算00243</t>
  </si>
  <si>
    <t>预算00296</t>
  </si>
  <si>
    <t>预算00297</t>
  </si>
  <si>
    <t>预算00298</t>
  </si>
  <si>
    <t>日期</t>
  </si>
  <si>
    <t>规格</t>
  </si>
  <si>
    <t>材质</t>
  </si>
  <si>
    <t>品牌</t>
  </si>
  <si>
    <t>数量</t>
  </si>
  <si>
    <t>单价¥</t>
  </si>
  <si>
    <t>价税合计¥</t>
  </si>
  <si>
    <t>出库编号</t>
  </si>
  <si>
    <t>预算00001-东方梅地亚-冷暖运营合同能源管理-57800000-P20220610-000508-20170521-赞助费-20240110-10000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</si>
</sst>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yyyy/m/d;@"/>
    <numFmt numFmtId="178" formatCode="0.00_ "/>
    <numFmt numFmtId="179" formatCode="#,##0.00_ "/>
    <numFmt numFmtId="180" formatCode="yyyy/mm/dd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b/>
      <u/>
      <sz val="10"/>
      <color rgb="FF80008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돋움"/>
      <charset val="134"/>
    </font>
  </fonts>
  <fills count="4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176" fontId="36" fillId="0" borderId="0" applyFont="0" applyFill="0" applyBorder="0" applyAlignment="0" applyProtection="0"/>
    <xf numFmtId="0" fontId="36" fillId="0" borderId="0"/>
  </cellStyleXfs>
  <cellXfs count="1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78" fontId="5" fillId="4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6" applyFont="1" applyBorder="1" applyAlignment="1" applyProtection="1">
      <alignment horizontal="center" vertical="center" wrapText="1"/>
      <protection locked="0"/>
    </xf>
    <xf numFmtId="17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79" fontId="4" fillId="0" borderId="1" xfId="0" applyNumberFormat="1" applyFont="1" applyBorder="1" applyAlignment="1" applyProtection="1">
      <alignment horizontal="left" vertical="center" wrapText="1"/>
      <protection locked="0"/>
    </xf>
    <xf numFmtId="17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>
      <alignment horizontal="left" vertical="center" wrapText="1"/>
    </xf>
    <xf numFmtId="179" fontId="1" fillId="0" borderId="1" xfId="0" applyNumberFormat="1" applyFont="1" applyBorder="1" applyAlignment="1" applyProtection="1">
      <alignment horizontal="right" vertical="center"/>
      <protection locked="0"/>
    </xf>
    <xf numFmtId="179" fontId="1" fillId="0" borderId="1" xfId="0" applyNumberFormat="1" applyFont="1" applyBorder="1" applyAlignment="1" applyProtection="1">
      <alignment horizontal="left" vertical="center" wrapText="1"/>
      <protection locked="0"/>
    </xf>
    <xf numFmtId="17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1" xfId="0" applyNumberFormat="1" applyFont="1" applyFill="1" applyBorder="1" applyAlignment="1" applyProtection="1">
      <alignment horizontal="left" vertical="center"/>
      <protection locked="0"/>
    </xf>
    <xf numFmtId="177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/>
      <protection locked="0"/>
    </xf>
    <xf numFmtId="178" fontId="6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178" fontId="6" fillId="9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8" borderId="0" xfId="0" applyFont="1" applyFill="1" applyBorder="1" applyAlignment="1">
      <alignment horizontal="left" vertical="center" wrapText="1"/>
    </xf>
    <xf numFmtId="177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/>
      <protection locked="0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9" fontId="5" fillId="4" borderId="1" xfId="0" applyNumberFormat="1" applyFont="1" applyFill="1" applyBorder="1" applyAlignment="1" applyProtection="1">
      <alignment horizontal="right" vertical="center"/>
      <protection locked="0"/>
    </xf>
    <xf numFmtId="179" fontId="5" fillId="0" borderId="1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9" fontId="4" fillId="0" borderId="0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79" fontId="4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0" xfId="0" applyNumberFormat="1" applyFont="1" applyBorder="1" applyAlignment="1">
      <alignment horizontal="left" vertical="center" wrapText="1"/>
    </xf>
    <xf numFmtId="179" fontId="1" fillId="0" borderId="0" xfId="0" applyNumberFormat="1" applyFont="1" applyBorder="1" applyAlignment="1" applyProtection="1">
      <alignment horizontal="right" vertical="center"/>
      <protection locked="0"/>
    </xf>
    <xf numFmtId="179" fontId="1" fillId="0" borderId="0" xfId="0" applyNumberFormat="1" applyFont="1" applyBorder="1" applyAlignment="1" applyProtection="1">
      <alignment horizontal="left" vertical="center" wrapText="1"/>
      <protection locked="0"/>
    </xf>
    <xf numFmtId="177" fontId="5" fillId="0" borderId="0" xfId="0" applyNumberFormat="1" applyFont="1" applyFill="1" applyBorder="1" applyAlignment="1" applyProtection="1">
      <alignment horizontal="left" vertical="center"/>
      <protection locked="0"/>
    </xf>
    <xf numFmtId="177" fontId="1" fillId="6" borderId="2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10" borderId="0" xfId="6" applyFont="1" applyFill="1" applyBorder="1" applyAlignment="1" applyProtection="1">
      <alignment horizontal="center" vertical="center"/>
      <protection locked="0"/>
    </xf>
    <xf numFmtId="177" fontId="7" fillId="3" borderId="1" xfId="0" applyNumberFormat="1" applyFont="1" applyFill="1" applyBorder="1" applyAlignment="1" applyProtection="1">
      <alignment horizontal="center" vertical="center"/>
      <protection locked="0"/>
    </xf>
    <xf numFmtId="18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79" fontId="7" fillId="3" borderId="1" xfId="0" applyNumberFormat="1" applyFont="1" applyFill="1" applyBorder="1" applyAlignment="1" applyProtection="1">
      <alignment horizontal="center" vertical="center"/>
      <protection locked="0"/>
    </xf>
    <xf numFmtId="179" fontId="7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0" xfId="6" applyFont="1" applyFill="1" applyBorder="1" applyAlignment="1" applyProtection="1">
      <alignment horizontal="center" vertical="center"/>
      <protection locked="0"/>
    </xf>
    <xf numFmtId="177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179" fontId="1" fillId="4" borderId="1" xfId="0" applyNumberFormat="1" applyFont="1" applyFill="1" applyBorder="1" applyAlignment="1" applyProtection="1">
      <alignment horizontal="right" vertical="center"/>
      <protection locked="0"/>
    </xf>
    <xf numFmtId="17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0" xfId="0" applyFont="1" applyFill="1" applyBorder="1">
      <alignment vertical="center"/>
    </xf>
    <xf numFmtId="177" fontId="5" fillId="4" borderId="1" xfId="0" applyNumberFormat="1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5" fillId="10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>
      <alignment vertical="center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4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right" vertical="center"/>
    </xf>
    <xf numFmtId="0" fontId="4" fillId="10" borderId="1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>
      <alignment vertical="center"/>
    </xf>
    <xf numFmtId="179" fontId="1" fillId="4" borderId="1" xfId="0" applyNumberFormat="1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14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>
      <alignment vertical="center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179" fontId="7" fillId="11" borderId="1" xfId="0" applyNumberFormat="1" applyFont="1" applyFill="1" applyBorder="1" applyAlignment="1" applyProtection="1">
      <alignment horizontal="center" vertical="center"/>
      <protection locked="0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79" fontId="7" fillId="4" borderId="1" xfId="0" applyNumberFormat="1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0" fillId="4" borderId="1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1" fillId="4" borderId="1" xfId="0" applyNumberFormat="1" applyFont="1" applyFill="1" applyBorder="1" applyAlignment="1" applyProtection="1">
      <alignment horizontal="left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10" borderId="1" xfId="0" applyNumberFormat="1" applyFont="1" applyFill="1" applyBorder="1" applyAlignment="1" applyProtection="1">
      <alignment horizontal="center" vertical="center"/>
      <protection locked="0"/>
    </xf>
    <xf numFmtId="0" fontId="7" fillId="12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179" fontId="7" fillId="11" borderId="0" xfId="0" applyNumberFormat="1" applyFont="1" applyFill="1" applyBorder="1" applyAlignment="1" applyProtection="1">
      <alignment horizontal="center" vertical="center"/>
      <protection locked="0"/>
    </xf>
    <xf numFmtId="0" fontId="11" fillId="10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NumberFormat="1" applyFont="1" applyFill="1" applyBorder="1" applyAlignment="1" applyProtection="1">
      <alignment vertical="center" wrapText="1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179" fontId="7" fillId="4" borderId="0" xfId="0" applyNumberFormat="1" applyFont="1" applyFill="1" applyBorder="1" applyAlignment="1" applyProtection="1">
      <alignment horizontal="center" vertical="center"/>
      <protection locked="0"/>
    </xf>
    <xf numFmtId="0" fontId="11" fillId="10" borderId="1" xfId="0" applyNumberFormat="1" applyFont="1" applyFill="1" applyBorder="1" applyAlignment="1" applyProtection="1">
      <alignment vertical="center"/>
      <protection locked="0"/>
    </xf>
    <xf numFmtId="0" fontId="1" fillId="4" borderId="0" xfId="0" applyFont="1" applyFill="1" applyBorder="1" applyProtection="1">
      <alignment vertical="center"/>
      <protection locked="0"/>
    </xf>
    <xf numFmtId="179" fontId="1" fillId="4" borderId="0" xfId="0" applyNumberFormat="1" applyFont="1" applyFill="1" applyBorder="1">
      <alignment vertical="center"/>
    </xf>
    <xf numFmtId="179" fontId="1" fillId="10" borderId="1" xfId="0" applyNumberFormat="1" applyFont="1" applyFill="1" applyBorder="1">
      <alignment vertical="center"/>
    </xf>
    <xf numFmtId="0" fontId="1" fillId="9" borderId="0" xfId="0" applyFont="1" applyFill="1" applyBorder="1" applyProtection="1">
      <alignment vertical="center"/>
    </xf>
    <xf numFmtId="179" fontId="7" fillId="3" borderId="0" xfId="0" applyNumberFormat="1" applyFont="1" applyFill="1" applyBorder="1" applyAlignment="1" applyProtection="1">
      <alignment horizontal="center" vertical="center"/>
      <protection locked="0"/>
    </xf>
    <xf numFmtId="179" fontId="7" fillId="5" borderId="0" xfId="0" applyNumberFormat="1" applyFont="1" applyFill="1" applyBorder="1" applyAlignment="1" applyProtection="1">
      <alignment horizontal="center" vertical="center"/>
      <protection locked="0"/>
    </xf>
    <xf numFmtId="179" fontId="7" fillId="9" borderId="0" xfId="0" applyNumberFormat="1" applyFont="1" applyFill="1" applyBorder="1" applyAlignment="1" applyProtection="1">
      <alignment horizontal="center" vertical="center"/>
      <protection locked="0"/>
    </xf>
    <xf numFmtId="179" fontId="1" fillId="3" borderId="0" xfId="0" applyNumberFormat="1" applyFont="1" applyFill="1" applyBorder="1">
      <alignment vertical="center"/>
    </xf>
    <xf numFmtId="179" fontId="1" fillId="5" borderId="0" xfId="0" applyNumberFormat="1" applyFont="1" applyFill="1" applyBorder="1" applyAlignment="1" applyProtection="1">
      <alignment vertical="center"/>
      <protection locked="0"/>
    </xf>
    <xf numFmtId="179" fontId="1" fillId="9" borderId="0" xfId="0" applyNumberFormat="1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179" fontId="13" fillId="1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179" fontId="13" fillId="4" borderId="0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vertical="center"/>
      <protection locked="0"/>
    </xf>
    <xf numFmtId="179" fontId="1" fillId="10" borderId="0" xfId="0" applyNumberFormat="1" applyFont="1" applyFill="1" applyBorder="1">
      <alignment vertical="center"/>
    </xf>
    <xf numFmtId="179" fontId="1" fillId="10" borderId="0" xfId="0" applyNumberFormat="1" applyFont="1" applyFill="1" applyBorder="1" applyAlignment="1">
      <alignment vertical="center" wrapText="1"/>
    </xf>
    <xf numFmtId="179" fontId="7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77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NumberFormat="1" applyFont="1" applyFill="1" applyBorder="1" applyAlignment="1" applyProtection="1">
      <alignment horizontal="center" vertical="center"/>
      <protection locked="0"/>
    </xf>
    <xf numFmtId="179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177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177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>
      <alignment vertical="center"/>
    </xf>
    <xf numFmtId="0" fontId="1" fillId="4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7" fillId="3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5" fillId="0" borderId="0" xfId="6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쉼표 [0]_운남견적(중문)(080507)" xfId="51"/>
    <cellStyle name="표준_운남견적(중문)(080507)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039yy1i8blwv21\FileStorage\File\2024-01\&#32769;&#34920;&#21333;-&#21830;&#36152;&#32479;&#35745;&#20998;&#26512;&#34920;202307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039yy1i8blwv21\FileStorage\File\2024-01\&#21830;&#36152;&#32479;&#35745;&#20998;&#26512;&#34920;202312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22-L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&#25104;&#26412;&#23545;&#27604;\&#24179;&#21488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释义"/>
      <sheetName val="供应商"/>
      <sheetName val="询价"/>
      <sheetName val="合同"/>
      <sheetName val="预算"/>
      <sheetName val="应付"/>
      <sheetName val="实付"/>
      <sheetName val="供应明细(入库)"/>
      <sheetName val="申领明细(出库)"/>
      <sheetName val="进项"/>
      <sheetName val="项目报表"/>
      <sheetName val="收支报表"/>
      <sheetName val="账户余额表"/>
      <sheetName val="利润分配报表"/>
      <sheetName val="预决算报表"/>
      <sheetName val="设置"/>
      <sheetName val="客户"/>
      <sheetName val="地标"/>
      <sheetName val="账户"/>
      <sheetName val="立项"/>
      <sheetName val="应收"/>
      <sheetName val="实收"/>
      <sheetName val="销项"/>
      <sheetName val="重要文档"/>
      <sheetName val="公司账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释义"/>
      <sheetName val="供应商"/>
      <sheetName val="询价"/>
      <sheetName val="合同"/>
      <sheetName val="预算"/>
      <sheetName val="应付"/>
      <sheetName val="实付"/>
      <sheetName val="供应明细(入库)"/>
      <sheetName val="申领明细(出库)"/>
      <sheetName val="进项"/>
      <sheetName val="项目报表"/>
      <sheetName val="收支报表"/>
      <sheetName val="利润分配报表"/>
      <sheetName val="预决算报表"/>
      <sheetName val="设置"/>
      <sheetName val="客户"/>
      <sheetName val="地标"/>
      <sheetName val="立项"/>
      <sheetName val="导出筛选结果"/>
      <sheetName val="应收"/>
      <sheetName val="实收"/>
      <sheetName val="销项"/>
      <sheetName val="重要文档"/>
      <sheetName val="应付单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Sheet1"/>
      <sheetName val="Sheet2"/>
      <sheetName val="Sheet3"/>
      <sheetName val="地标"/>
      <sheetName val="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平台导出"/>
      <sheetName val="设置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imawulian.com/SystemFrameWorkV3/javascript:PageDynamicObject.ViewProject('P20220610-000508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8.87272727272727" defaultRowHeight="14"/>
  <sheetData>
    <row r="1" spans="1:1">
      <c r="A1" t="s">
        <v>0</v>
      </c>
    </row>
    <row r="2" spans="1:1">
      <c r="A2" s="186" t="s">
        <v>1</v>
      </c>
    </row>
    <row r="3" spans="1:1">
      <c r="A3" s="186" t="s">
        <v>2</v>
      </c>
    </row>
    <row r="4" spans="1:1">
      <c r="A4" s="186" t="s">
        <v>3</v>
      </c>
    </row>
    <row r="5" spans="1:1">
      <c r="A5" s="186" t="s">
        <v>4</v>
      </c>
    </row>
    <row r="6" spans="1:1">
      <c r="A6" s="186" t="s">
        <v>5</v>
      </c>
    </row>
    <row r="7" spans="1:1">
      <c r="A7" s="186" t="s">
        <v>6</v>
      </c>
    </row>
    <row r="8" spans="1:1">
      <c r="A8" s="186" t="s">
        <v>7</v>
      </c>
    </row>
    <row r="9" spans="1:1">
      <c r="A9" s="186" t="s">
        <v>8</v>
      </c>
    </row>
    <row r="10" spans="1:1">
      <c r="A10" s="186" t="s">
        <v>9</v>
      </c>
    </row>
    <row r="11" spans="1:1">
      <c r="A11" s="186" t="s">
        <v>10</v>
      </c>
    </row>
    <row r="12" spans="1:1">
      <c r="A12" s="186" t="s">
        <v>11</v>
      </c>
    </row>
  </sheetData>
  <hyperlinks>
    <hyperlink ref="A2" location="'设置'!A1" display="设置"/>
    <hyperlink ref="A3" location="'立项'!A1" display="立项"/>
    <hyperlink ref="A4" location="'供应商'!A1" display="供应商"/>
    <hyperlink ref="A5" location="'询价'!A1" display="询价"/>
    <hyperlink ref="A6" location="'合同'!A1" display="合同"/>
    <hyperlink ref="A7" location="'预算'!A1" display="预算"/>
    <hyperlink ref="A8" location="'应付'!A1" display="应付"/>
    <hyperlink ref="A9" location="'实付'!A1" display="实付"/>
    <hyperlink ref="A10" location="'入库'!A1" display="入库"/>
    <hyperlink ref="A11" location="'出库'!A1" display="出库"/>
    <hyperlink ref="A12" location="'进项'!A1" display="进项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56"/>
  <sheetViews>
    <sheetView topLeftCell="D1" workbookViewId="0">
      <selection activeCell="L1" sqref="L$1:L$1048576"/>
    </sheetView>
  </sheetViews>
  <sheetFormatPr defaultColWidth="8.87272727272727" defaultRowHeight="17.1" customHeight="1"/>
  <cols>
    <col min="1" max="1" width="6.75454545454545" style="2" hidden="1" customWidth="1"/>
    <col min="2" max="2" width="9.25454545454545" style="2" hidden="1" customWidth="1"/>
    <col min="3" max="3" width="9.62727272727273" style="2" hidden="1" customWidth="1"/>
    <col min="4" max="4" width="10.7545454545455" style="2" customWidth="1"/>
    <col min="5" max="5" width="9.62727272727273" style="2" hidden="1" customWidth="1"/>
    <col min="6" max="6" width="14.5" style="2" hidden="1" customWidth="1"/>
    <col min="7" max="7" width="9.62727272727273" style="2" hidden="1" customWidth="1"/>
    <col min="8" max="8" width="14.2545454545455" style="2" hidden="1" customWidth="1"/>
    <col min="9" max="9" width="14.5" style="2" hidden="1" customWidth="1"/>
    <col min="10" max="11" width="9.62727272727273" style="2" hidden="1" customWidth="1"/>
    <col min="12" max="12" width="8.87272727272727" style="2"/>
    <col min="13" max="14" width="9.25454545454545" style="2" hidden="1" customWidth="1"/>
    <col min="15" max="15" width="8.37272727272727" style="2" hidden="1" customWidth="1"/>
    <col min="16" max="16" width="8.87272727272727" style="2"/>
    <col min="17" max="17" width="11.2545454545455" style="2" hidden="1" customWidth="1"/>
    <col min="18" max="18" width="9.25454545454545" style="2" hidden="1" customWidth="1"/>
    <col min="19" max="19" width="15.7545454545455" style="2" hidden="1" customWidth="1"/>
    <col min="20" max="20" width="7" style="2" hidden="1" customWidth="1"/>
    <col min="21" max="21" width="14.3727272727273" style="2" hidden="1" customWidth="1"/>
    <col min="22" max="22" width="12.5" style="2" hidden="1" customWidth="1"/>
    <col min="23" max="23" width="13.5" style="2" hidden="1" customWidth="1"/>
    <col min="24" max="24" width="14.7545454545455" style="2" hidden="1" customWidth="1"/>
    <col min="25" max="25" width="12.5" style="2" hidden="1" customWidth="1"/>
    <col min="26" max="26" width="13.7545454545455" style="2" hidden="1" customWidth="1"/>
    <col min="27" max="27" width="9.25454545454545" style="2" hidden="1" customWidth="1"/>
    <col min="28" max="28" width="17.8727272727273" style="2" hidden="1" customWidth="1"/>
    <col min="29" max="29" width="6.62727272727273" style="2" hidden="1" customWidth="1"/>
    <col min="30" max="30" width="33" style="2" hidden="1" customWidth="1"/>
    <col min="31" max="31" width="13.5" style="2" customWidth="1"/>
    <col min="32" max="32" width="7.37272727272727" style="2" customWidth="1"/>
    <col min="33" max="33" width="10" style="2" hidden="1" customWidth="1"/>
    <col min="34" max="34" width="12.3727272727273" style="2" hidden="1" customWidth="1"/>
    <col min="35" max="35" width="5.12727272727273" style="2" hidden="1" customWidth="1"/>
    <col min="36" max="36" width="22" style="2" hidden="1" customWidth="1"/>
    <col min="37" max="37" width="4.5" style="2" hidden="1" customWidth="1"/>
    <col min="38" max="38" width="10.1272727272727" style="2" hidden="1" customWidth="1"/>
    <col min="39" max="39" width="8.87272727272727" style="2" hidden="1" customWidth="1"/>
    <col min="40" max="40" width="14.2545454545455" style="2" hidden="1" customWidth="1"/>
    <col min="41" max="44" width="8.87272727272727" style="2" hidden="1" customWidth="1"/>
    <col min="45" max="45" width="14.3727272727273" style="2" hidden="1" customWidth="1"/>
    <col min="46" max="47" width="8.87272727272727" style="2" hidden="1" customWidth="1"/>
    <col min="48" max="48" width="44.2545454545455" style="2" customWidth="1"/>
    <col min="49" max="49" width="8.87272727272727" style="2" hidden="1" customWidth="1"/>
    <col min="50" max="50" width="11.7545454545455" style="2" hidden="1" customWidth="1"/>
    <col min="51" max="51" width="14.6272727272727" style="2" hidden="1" customWidth="1"/>
    <col min="52" max="52" width="8.87272727272727" style="2" hidden="1" customWidth="1"/>
    <col min="53" max="53" width="11.1272727272727" style="2" hidden="1" customWidth="1"/>
    <col min="54" max="54" width="11.5" style="2" hidden="1" customWidth="1"/>
    <col min="55" max="55" width="8.12727272727273" style="2" hidden="1" customWidth="1"/>
    <col min="56" max="56" width="11" style="2" hidden="1" customWidth="1"/>
    <col min="57" max="57" width="10.3727272727273" style="2" hidden="1" customWidth="1"/>
    <col min="58" max="58" width="8.87272727272727" style="2" hidden="1" customWidth="1"/>
    <col min="59" max="59" width="18.5" style="172" customWidth="1"/>
    <col min="60" max="16370" width="8.87272727272727" style="2"/>
    <col min="16371" max="16378" width="8.87272727272727" style="173"/>
    <col min="16379" max="16384" width="8.87272727272727" style="2"/>
  </cols>
  <sheetData>
    <row r="1" s="171" customFormat="1" ht="23.1" customHeight="1" spans="1:16378">
      <c r="A1" s="171" t="s">
        <v>12</v>
      </c>
      <c r="B1" s="171" t="s">
        <v>13</v>
      </c>
      <c r="C1" s="171" t="s">
        <v>14</v>
      </c>
      <c r="D1" s="174" t="s">
        <v>15</v>
      </c>
      <c r="E1" s="174" t="s">
        <v>16</v>
      </c>
      <c r="F1" s="174" t="s">
        <v>17</v>
      </c>
      <c r="G1" s="174" t="s">
        <v>18</v>
      </c>
      <c r="H1" s="174" t="s">
        <v>19</v>
      </c>
      <c r="I1" s="174" t="s">
        <v>20</v>
      </c>
      <c r="J1" s="174" t="s">
        <v>21</v>
      </c>
      <c r="K1" s="174" t="s">
        <v>22</v>
      </c>
      <c r="L1" s="175" t="s">
        <v>23</v>
      </c>
      <c r="M1" s="174" t="s">
        <v>24</v>
      </c>
      <c r="N1" s="174" t="s">
        <v>25</v>
      </c>
      <c r="O1" s="174" t="s">
        <v>26</v>
      </c>
      <c r="P1" s="176" t="s">
        <v>27</v>
      </c>
      <c r="Q1" s="174" t="s">
        <v>28</v>
      </c>
      <c r="R1" s="174" t="s">
        <v>29</v>
      </c>
      <c r="S1" s="174" t="s">
        <v>30</v>
      </c>
      <c r="T1" s="174" t="s">
        <v>31</v>
      </c>
      <c r="U1" s="174" t="s">
        <v>32</v>
      </c>
      <c r="V1" s="174" t="s">
        <v>33</v>
      </c>
      <c r="W1" s="174" t="s">
        <v>34</v>
      </c>
      <c r="X1" s="174" t="s">
        <v>35</v>
      </c>
      <c r="Y1" s="174" t="s">
        <v>36</v>
      </c>
      <c r="Z1" s="174" t="s">
        <v>37</v>
      </c>
      <c r="AA1" s="174" t="s">
        <v>38</v>
      </c>
      <c r="AB1" s="174" t="s">
        <v>39</v>
      </c>
      <c r="AC1" s="174" t="s">
        <v>40</v>
      </c>
      <c r="AD1" s="174" t="s">
        <v>41</v>
      </c>
      <c r="AE1" s="174" t="s">
        <v>42</v>
      </c>
      <c r="AF1" s="174" t="s">
        <v>43</v>
      </c>
      <c r="AG1" s="174" t="s">
        <v>44</v>
      </c>
      <c r="AH1" s="174" t="s">
        <v>45</v>
      </c>
      <c r="AI1" s="174" t="s">
        <v>46</v>
      </c>
      <c r="AJ1" s="174" t="s">
        <v>47</v>
      </c>
      <c r="AK1" s="174" t="s">
        <v>48</v>
      </c>
      <c r="AL1" s="174" t="s">
        <v>49</v>
      </c>
      <c r="AM1" s="174" t="s">
        <v>18</v>
      </c>
      <c r="AN1" s="174" t="s">
        <v>19</v>
      </c>
      <c r="AO1" s="174" t="s">
        <v>23</v>
      </c>
      <c r="AP1" s="174" t="s">
        <v>50</v>
      </c>
      <c r="AQ1" s="174" t="s">
        <v>51</v>
      </c>
      <c r="AR1" s="174" t="s">
        <v>52</v>
      </c>
      <c r="AS1" s="174" t="s">
        <v>53</v>
      </c>
      <c r="AT1" s="174" t="s">
        <v>54</v>
      </c>
      <c r="AU1" s="174" t="s">
        <v>55</v>
      </c>
      <c r="AV1" s="174" t="s">
        <v>56</v>
      </c>
      <c r="AW1" s="181" t="s">
        <v>57</v>
      </c>
      <c r="AX1" s="181"/>
      <c r="AY1" s="181"/>
      <c r="AZ1" s="181" t="s">
        <v>58</v>
      </c>
      <c r="BA1" s="181" t="s">
        <v>59</v>
      </c>
      <c r="BB1" s="181" t="s">
        <v>60</v>
      </c>
      <c r="BC1" s="181" t="s">
        <v>61</v>
      </c>
      <c r="BD1" s="181" t="s">
        <v>62</v>
      </c>
      <c r="BE1" s="181" t="s">
        <v>63</v>
      </c>
      <c r="BF1" s="181" t="s">
        <v>64</v>
      </c>
      <c r="BG1" s="182" t="s">
        <v>65</v>
      </c>
      <c r="XEQ1" s="185"/>
      <c r="XER1" s="185"/>
      <c r="XES1" s="185"/>
      <c r="XET1" s="185"/>
      <c r="XEU1" s="185"/>
      <c r="XEV1" s="185"/>
      <c r="XEW1" s="185"/>
      <c r="XEX1" s="185"/>
    </row>
    <row r="2" customHeight="1" spans="1:16378">
      <c r="A2" s="2" t="s">
        <v>66</v>
      </c>
      <c r="B2" s="2" t="s">
        <v>67</v>
      </c>
      <c r="C2" s="2" t="s">
        <v>68</v>
      </c>
      <c r="D2" s="2" t="s">
        <v>69</v>
      </c>
      <c r="E2" s="2" t="s">
        <v>70</v>
      </c>
      <c r="F2" s="2" t="str">
        <f t="shared" ref="F2:F30" si="0">IF(G2="","",IF(G2=H2,G2,_xlfn.CONCAT(G2,"-",H2)))</f>
        <v>运维-主设备</v>
      </c>
      <c r="G2" s="2" t="s">
        <v>50</v>
      </c>
      <c r="H2" s="2" t="s">
        <v>71</v>
      </c>
      <c r="I2" s="2" t="str">
        <f t="shared" ref="I2:I10" si="1">IF(J2="","",IF(J2=K2,J2,_xlfn.CONCAT(J2,"-",K2)))</f>
        <v>主机-溴化锂</v>
      </c>
      <c r="J2" s="2" t="s">
        <v>72</v>
      </c>
      <c r="K2" s="2" t="s">
        <v>73</v>
      </c>
      <c r="L2" s="2" t="s">
        <v>74</v>
      </c>
      <c r="M2" s="2" t="s">
        <v>75</v>
      </c>
      <c r="N2" s="2" t="s">
        <v>76</v>
      </c>
      <c r="P2" s="177" t="s">
        <v>53</v>
      </c>
      <c r="Q2" s="2" t="s">
        <v>77</v>
      </c>
      <c r="R2" s="2" t="s">
        <v>78</v>
      </c>
      <c r="S2" s="2" t="s">
        <v>79</v>
      </c>
      <c r="U2" s="2" t="s">
        <v>80</v>
      </c>
      <c r="V2" s="2" t="s">
        <v>81</v>
      </c>
      <c r="W2" s="2" t="s">
        <v>82</v>
      </c>
      <c r="X2" s="2" t="s">
        <v>83</v>
      </c>
      <c r="Y2" s="2" t="s">
        <v>84</v>
      </c>
      <c r="Z2" s="2" t="s">
        <v>85</v>
      </c>
      <c r="AA2" s="2" t="s">
        <v>86</v>
      </c>
      <c r="AB2" s="2" t="s">
        <v>87</v>
      </c>
      <c r="AC2" s="2">
        <v>0.13</v>
      </c>
      <c r="AD2" s="2" t="s">
        <v>88</v>
      </c>
      <c r="AE2" s="2" t="s">
        <v>89</v>
      </c>
      <c r="AF2" s="2" t="s">
        <v>90</v>
      </c>
      <c r="AG2" s="2" t="s">
        <v>91</v>
      </c>
      <c r="AH2" s="2" t="s">
        <v>92</v>
      </c>
      <c r="AI2" s="2" t="s">
        <v>93</v>
      </c>
      <c r="AJ2" s="2" t="s">
        <v>94</v>
      </c>
      <c r="AK2" s="2" t="s">
        <v>95</v>
      </c>
      <c r="AL2" s="2" t="s">
        <v>96</v>
      </c>
      <c r="AM2" s="2" t="s">
        <v>50</v>
      </c>
      <c r="AN2" s="2" t="s">
        <v>71</v>
      </c>
      <c r="AO2" s="2" t="s">
        <v>97</v>
      </c>
      <c r="AP2" s="2" t="s">
        <v>71</v>
      </c>
      <c r="AQ2" s="2" t="s">
        <v>98</v>
      </c>
      <c r="AR2" s="2" t="s">
        <v>71</v>
      </c>
      <c r="AS2" s="2" t="s">
        <v>99</v>
      </c>
      <c r="AT2" s="2" t="s">
        <v>100</v>
      </c>
      <c r="AU2" s="2" t="s">
        <v>101</v>
      </c>
      <c r="AW2" s="2" t="s">
        <v>102</v>
      </c>
      <c r="AZ2" s="2" t="s">
        <v>103</v>
      </c>
      <c r="BA2" s="2" t="s">
        <v>104</v>
      </c>
      <c r="BB2" s="2" t="s">
        <v>105</v>
      </c>
      <c r="BC2" s="2" t="s">
        <v>106</v>
      </c>
      <c r="BD2" s="2" t="s">
        <v>107</v>
      </c>
      <c r="BE2" s="2" t="s">
        <v>108</v>
      </c>
      <c r="BF2" s="2" t="s">
        <v>109</v>
      </c>
      <c r="BG2" s="183" t="s">
        <v>110</v>
      </c>
      <c r="XEQ2" s="2"/>
      <c r="XER2" s="2"/>
      <c r="XES2" s="2"/>
      <c r="XET2" s="2"/>
      <c r="XEU2" s="2"/>
      <c r="XEV2" s="2"/>
      <c r="XEW2" s="2"/>
      <c r="XEX2" s="2"/>
    </row>
    <row r="3" customHeight="1" spans="1:16378">
      <c r="A3" s="2" t="s">
        <v>111</v>
      </c>
      <c r="B3" s="2" t="s">
        <v>112</v>
      </c>
      <c r="C3" s="2" t="s">
        <v>113</v>
      </c>
      <c r="D3" s="2" t="s">
        <v>114</v>
      </c>
      <c r="E3" s="2" t="s">
        <v>115</v>
      </c>
      <c r="F3" s="2" t="str">
        <f t="shared" si="0"/>
        <v>运维-零售</v>
      </c>
      <c r="G3" s="2" t="s">
        <v>50</v>
      </c>
      <c r="H3" s="2" t="s">
        <v>116</v>
      </c>
      <c r="I3" s="2" t="str">
        <f t="shared" si="1"/>
        <v>主机-电制冷</v>
      </c>
      <c r="J3" s="2" t="s">
        <v>72</v>
      </c>
      <c r="K3" s="2" t="s">
        <v>117</v>
      </c>
      <c r="L3" s="178" t="s">
        <v>97</v>
      </c>
      <c r="M3" s="2" t="s">
        <v>118</v>
      </c>
      <c r="N3" s="2" t="s">
        <v>119</v>
      </c>
      <c r="P3" s="179" t="s">
        <v>51</v>
      </c>
      <c r="Q3" s="2" t="s">
        <v>120</v>
      </c>
      <c r="S3" s="2" t="s">
        <v>121</v>
      </c>
      <c r="U3" s="2" t="s">
        <v>122</v>
      </c>
      <c r="V3" s="2" t="s">
        <v>123</v>
      </c>
      <c r="W3" s="2" t="s">
        <v>124</v>
      </c>
      <c r="X3" s="2" t="s">
        <v>125</v>
      </c>
      <c r="Y3" s="2" t="s">
        <v>126</v>
      </c>
      <c r="Z3" s="2" t="s">
        <v>127</v>
      </c>
      <c r="AA3" s="2" t="s">
        <v>128</v>
      </c>
      <c r="AB3" s="2" t="s">
        <v>129</v>
      </c>
      <c r="AC3" s="2">
        <v>0.09</v>
      </c>
      <c r="AD3" s="2" t="s">
        <v>130</v>
      </c>
      <c r="AE3" s="2" t="s">
        <v>131</v>
      </c>
      <c r="AF3" s="2" t="s">
        <v>132</v>
      </c>
      <c r="AG3" s="2" t="s">
        <v>133</v>
      </c>
      <c r="AH3" s="2" t="s">
        <v>5</v>
      </c>
      <c r="AI3" s="2" t="s">
        <v>134</v>
      </c>
      <c r="AJ3" s="2" t="s">
        <v>135</v>
      </c>
      <c r="AK3" s="2" t="s">
        <v>136</v>
      </c>
      <c r="AL3" s="2" t="s">
        <v>137</v>
      </c>
      <c r="AM3" s="2" t="s">
        <v>51</v>
      </c>
      <c r="AN3" s="2" t="s">
        <v>116</v>
      </c>
      <c r="AO3" s="2" t="s">
        <v>138</v>
      </c>
      <c r="AP3" s="2" t="s">
        <v>116</v>
      </c>
      <c r="AQ3" s="2" t="s">
        <v>139</v>
      </c>
      <c r="AR3" s="2" t="s">
        <v>116</v>
      </c>
      <c r="AS3" s="2" t="s">
        <v>140</v>
      </c>
      <c r="AT3" s="2" t="s">
        <v>141</v>
      </c>
      <c r="AU3" s="2" t="s">
        <v>142</v>
      </c>
      <c r="AW3" s="2" t="s">
        <v>143</v>
      </c>
      <c r="AX3" s="2" t="s">
        <v>144</v>
      </c>
      <c r="AY3" s="2" t="s">
        <v>51</v>
      </c>
      <c r="AZ3" s="2" t="s">
        <v>145</v>
      </c>
      <c r="BA3" s="2" t="s">
        <v>146</v>
      </c>
      <c r="BB3" s="2" t="s">
        <v>147</v>
      </c>
      <c r="BC3" s="2" t="s">
        <v>148</v>
      </c>
      <c r="BD3" s="2" t="s">
        <v>149</v>
      </c>
      <c r="BE3" s="2" t="s">
        <v>150</v>
      </c>
      <c r="BF3" s="2" t="s">
        <v>151</v>
      </c>
      <c r="BG3" s="123" t="s">
        <v>152</v>
      </c>
      <c r="XEQ3" s="2"/>
      <c r="XER3" s="2"/>
      <c r="XES3" s="2"/>
      <c r="XET3" s="2"/>
      <c r="XEU3" s="2"/>
      <c r="XEV3" s="2"/>
      <c r="XEW3" s="2"/>
      <c r="XEX3" s="2"/>
    </row>
    <row r="4" customHeight="1" spans="1:16378">
      <c r="A4" s="2" t="s">
        <v>153</v>
      </c>
      <c r="B4" s="2" t="s">
        <v>67</v>
      </c>
      <c r="C4" s="2" t="s">
        <v>154</v>
      </c>
      <c r="D4" s="2" t="s">
        <v>155</v>
      </c>
      <c r="E4" s="2" t="s">
        <v>156</v>
      </c>
      <c r="F4" s="2" t="str">
        <f t="shared" si="0"/>
        <v>运维-运行</v>
      </c>
      <c r="G4" s="2" t="s">
        <v>50</v>
      </c>
      <c r="H4" s="2" t="s">
        <v>157</v>
      </c>
      <c r="I4" s="2" t="str">
        <f t="shared" si="1"/>
        <v>主机-真空锅炉</v>
      </c>
      <c r="J4" s="2" t="s">
        <v>72</v>
      </c>
      <c r="K4" s="2" t="s">
        <v>158</v>
      </c>
      <c r="L4" s="178" t="s">
        <v>138</v>
      </c>
      <c r="N4" s="2" t="s">
        <v>159</v>
      </c>
      <c r="P4" s="180" t="s">
        <v>160</v>
      </c>
      <c r="Q4" s="2" t="s">
        <v>161</v>
      </c>
      <c r="S4" s="2" t="s">
        <v>162</v>
      </c>
      <c r="U4" s="2" t="s">
        <v>163</v>
      </c>
      <c r="V4" s="2" t="s">
        <v>164</v>
      </c>
      <c r="W4" s="2" t="s">
        <v>165</v>
      </c>
      <c r="X4" s="2" t="s">
        <v>166</v>
      </c>
      <c r="Y4" s="2" t="s">
        <v>167</v>
      </c>
      <c r="AB4" s="2" t="s">
        <v>168</v>
      </c>
      <c r="AC4" s="2">
        <v>0.06</v>
      </c>
      <c r="AD4" s="2" t="s">
        <v>169</v>
      </c>
      <c r="AE4" s="2" t="s">
        <v>170</v>
      </c>
      <c r="AG4" s="2" t="s">
        <v>171</v>
      </c>
      <c r="AH4" s="2" t="s">
        <v>172</v>
      </c>
      <c r="AI4" s="2" t="s">
        <v>173</v>
      </c>
      <c r="AJ4" s="2" t="s">
        <v>174</v>
      </c>
      <c r="AK4" s="2" t="s">
        <v>175</v>
      </c>
      <c r="AM4" s="2" t="s">
        <v>53</v>
      </c>
      <c r="AN4" s="2" t="s">
        <v>157</v>
      </c>
      <c r="AO4" s="2" t="s">
        <v>176</v>
      </c>
      <c r="AP4" s="2" t="s">
        <v>157</v>
      </c>
      <c r="AQ4" s="2" t="s">
        <v>177</v>
      </c>
      <c r="AR4" s="2" t="s">
        <v>167</v>
      </c>
      <c r="AT4" s="2" t="s">
        <v>178</v>
      </c>
      <c r="AU4" s="2" t="s">
        <v>167</v>
      </c>
      <c r="AX4" s="2" t="s">
        <v>144</v>
      </c>
      <c r="AY4" s="2" t="s">
        <v>157</v>
      </c>
      <c r="BA4" s="2" t="s">
        <v>179</v>
      </c>
      <c r="BB4" s="2" t="s">
        <v>180</v>
      </c>
      <c r="BD4" s="2" t="s">
        <v>181</v>
      </c>
      <c r="BE4" s="2" t="s">
        <v>182</v>
      </c>
      <c r="BG4" s="123" t="s">
        <v>183</v>
      </c>
      <c r="XEQ4" s="2"/>
      <c r="XER4" s="2"/>
      <c r="XES4" s="2"/>
      <c r="XET4" s="2"/>
      <c r="XEU4" s="2"/>
      <c r="XEV4" s="2"/>
      <c r="XEW4" s="2"/>
      <c r="XEX4" s="2"/>
    </row>
    <row r="5" customHeight="1" spans="1:16378">
      <c r="A5" s="2" t="s">
        <v>184</v>
      </c>
      <c r="B5" s="2" t="s">
        <v>67</v>
      </c>
      <c r="C5" s="2" t="s">
        <v>185</v>
      </c>
      <c r="D5" s="2" t="s">
        <v>186</v>
      </c>
      <c r="E5" s="2" t="s">
        <v>187</v>
      </c>
      <c r="F5" s="2" t="str">
        <f t="shared" si="0"/>
        <v>运维-清洗</v>
      </c>
      <c r="G5" s="2" t="s">
        <v>50</v>
      </c>
      <c r="H5" s="2" t="s">
        <v>188</v>
      </c>
      <c r="I5" s="2" t="str">
        <f t="shared" si="1"/>
        <v>主机-常压锅炉</v>
      </c>
      <c r="J5" s="2" t="s">
        <v>72</v>
      </c>
      <c r="K5" s="2" t="s">
        <v>189</v>
      </c>
      <c r="L5" s="2" t="s">
        <v>190</v>
      </c>
      <c r="P5" s="180" t="s">
        <v>191</v>
      </c>
      <c r="Q5" s="2" t="s">
        <v>192</v>
      </c>
      <c r="S5" s="2" t="s">
        <v>193</v>
      </c>
      <c r="U5" s="2" t="s">
        <v>194</v>
      </c>
      <c r="V5" s="2" t="s">
        <v>195</v>
      </c>
      <c r="W5" s="2" t="s">
        <v>196</v>
      </c>
      <c r="X5" s="2" t="s">
        <v>197</v>
      </c>
      <c r="AB5" s="2" t="s">
        <v>198</v>
      </c>
      <c r="AC5" s="2">
        <v>0.03</v>
      </c>
      <c r="AD5" s="2" t="s">
        <v>199</v>
      </c>
      <c r="AE5" s="2" t="s">
        <v>200</v>
      </c>
      <c r="AG5" s="2" t="s">
        <v>92</v>
      </c>
      <c r="AH5" s="2" t="s">
        <v>201</v>
      </c>
      <c r="AI5" s="2" t="s">
        <v>202</v>
      </c>
      <c r="AJ5" s="2" t="s">
        <v>203</v>
      </c>
      <c r="AM5" s="2" t="s">
        <v>52</v>
      </c>
      <c r="AN5" s="2" t="s">
        <v>188</v>
      </c>
      <c r="AO5" s="2" t="s">
        <v>190</v>
      </c>
      <c r="AP5" s="2" t="s">
        <v>188</v>
      </c>
      <c r="AQ5" s="2" t="s">
        <v>204</v>
      </c>
      <c r="AT5" s="2" t="s">
        <v>167</v>
      </c>
      <c r="AX5" s="2" t="s">
        <v>144</v>
      </c>
      <c r="AY5" s="2" t="s">
        <v>52</v>
      </c>
      <c r="BB5" s="2" t="s">
        <v>205</v>
      </c>
      <c r="BD5" s="2" t="s">
        <v>206</v>
      </c>
      <c r="BG5" s="123" t="s">
        <v>207</v>
      </c>
      <c r="XEQ5" s="2"/>
      <c r="XER5" s="2"/>
      <c r="XES5" s="2"/>
      <c r="XET5" s="2"/>
      <c r="XEU5" s="2"/>
      <c r="XEV5" s="2"/>
      <c r="XEW5" s="2"/>
      <c r="XEX5" s="2"/>
    </row>
    <row r="6" customHeight="1" spans="1:16378">
      <c r="A6" s="2" t="s">
        <v>208</v>
      </c>
      <c r="B6" s="2" t="s">
        <v>112</v>
      </c>
      <c r="C6" s="2" t="s">
        <v>209</v>
      </c>
      <c r="D6" s="2" t="s">
        <v>210</v>
      </c>
      <c r="E6" s="2" t="s">
        <v>211</v>
      </c>
      <c r="F6" s="2" t="str">
        <f t="shared" si="0"/>
        <v>运维-维修</v>
      </c>
      <c r="G6" s="2" t="s">
        <v>50</v>
      </c>
      <c r="H6" s="2" t="s">
        <v>160</v>
      </c>
      <c r="I6" s="2" t="str">
        <f t="shared" si="1"/>
        <v>辅机-冷却塔</v>
      </c>
      <c r="J6" s="2" t="s">
        <v>212</v>
      </c>
      <c r="K6" s="2" t="s">
        <v>213</v>
      </c>
      <c r="L6" s="178" t="s">
        <v>214</v>
      </c>
      <c r="P6" s="180" t="s">
        <v>157</v>
      </c>
      <c r="Q6" s="2" t="s">
        <v>167</v>
      </c>
      <c r="S6" s="2" t="s">
        <v>215</v>
      </c>
      <c r="U6" s="2" t="s">
        <v>216</v>
      </c>
      <c r="V6" s="2" t="s">
        <v>217</v>
      </c>
      <c r="W6" s="2" t="s">
        <v>218</v>
      </c>
      <c r="X6" s="2" t="s">
        <v>219</v>
      </c>
      <c r="AB6" s="2" t="s">
        <v>220</v>
      </c>
      <c r="AC6" s="2">
        <v>0.01</v>
      </c>
      <c r="AE6" s="2" t="s">
        <v>221</v>
      </c>
      <c r="AH6" s="2" t="s">
        <v>222</v>
      </c>
      <c r="AI6" s="2" t="s">
        <v>223</v>
      </c>
      <c r="AJ6" s="2" t="s">
        <v>224</v>
      </c>
      <c r="AM6" s="2" t="s">
        <v>54</v>
      </c>
      <c r="AN6" s="2" t="s">
        <v>160</v>
      </c>
      <c r="AO6" s="2" t="s">
        <v>225</v>
      </c>
      <c r="AP6" s="2" t="s">
        <v>160</v>
      </c>
      <c r="AQ6" s="2" t="s">
        <v>226</v>
      </c>
      <c r="AX6" s="2" t="s">
        <v>144</v>
      </c>
      <c r="AY6" s="2" t="s">
        <v>53</v>
      </c>
      <c r="BB6" s="2" t="s">
        <v>227</v>
      </c>
      <c r="BG6" s="123" t="s">
        <v>228</v>
      </c>
      <c r="XEQ6" s="2"/>
      <c r="XER6" s="2"/>
      <c r="XES6" s="2"/>
      <c r="XET6" s="2"/>
      <c r="XEU6" s="2"/>
      <c r="XEV6" s="2"/>
      <c r="XEW6" s="2"/>
      <c r="XEX6" s="2"/>
    </row>
    <row r="7" customHeight="1" spans="1:16378">
      <c r="A7" s="2" t="s">
        <v>229</v>
      </c>
      <c r="B7" s="2" t="s">
        <v>67</v>
      </c>
      <c r="C7" s="2" t="s">
        <v>230</v>
      </c>
      <c r="D7" s="2" t="s">
        <v>231</v>
      </c>
      <c r="F7" s="2" t="str">
        <f t="shared" si="0"/>
        <v>运维-保养</v>
      </c>
      <c r="G7" s="2" t="s">
        <v>50</v>
      </c>
      <c r="H7" s="2" t="s">
        <v>191</v>
      </c>
      <c r="I7" s="2" t="str">
        <f t="shared" si="1"/>
        <v>辅机-水泵</v>
      </c>
      <c r="J7" s="2" t="s">
        <v>212</v>
      </c>
      <c r="K7" s="2" t="s">
        <v>232</v>
      </c>
      <c r="L7" s="178" t="s">
        <v>233</v>
      </c>
      <c r="P7" s="116" t="s">
        <v>188</v>
      </c>
      <c r="S7" s="2" t="s">
        <v>234</v>
      </c>
      <c r="U7" s="2" t="s">
        <v>235</v>
      </c>
      <c r="V7" s="2" t="s">
        <v>167</v>
      </c>
      <c r="W7" s="2" t="s">
        <v>236</v>
      </c>
      <c r="X7" s="2" t="s">
        <v>237</v>
      </c>
      <c r="AB7" s="2" t="s">
        <v>238</v>
      </c>
      <c r="AE7" s="2" t="s">
        <v>239</v>
      </c>
      <c r="AH7" s="2" t="s">
        <v>240</v>
      </c>
      <c r="AI7" s="2" t="s">
        <v>173</v>
      </c>
      <c r="AJ7" s="2" t="s">
        <v>241</v>
      </c>
      <c r="AM7" s="2" t="s">
        <v>55</v>
      </c>
      <c r="AN7" s="2" t="s">
        <v>191</v>
      </c>
      <c r="AO7" s="2" t="s">
        <v>242</v>
      </c>
      <c r="AP7" s="2" t="s">
        <v>191</v>
      </c>
      <c r="AQ7" s="2" t="s">
        <v>167</v>
      </c>
      <c r="AX7" s="2" t="s">
        <v>144</v>
      </c>
      <c r="AY7" s="2" t="s">
        <v>54</v>
      </c>
      <c r="BG7" s="123" t="s">
        <v>243</v>
      </c>
      <c r="XEQ7" s="2"/>
      <c r="XER7" s="2"/>
      <c r="XES7" s="2"/>
      <c r="XET7" s="2"/>
      <c r="XEU7" s="2"/>
      <c r="XEV7" s="2"/>
      <c r="XEW7" s="2"/>
      <c r="XEX7" s="2"/>
    </row>
    <row r="8" customHeight="1" spans="1:16378">
      <c r="A8" s="2" t="s">
        <v>244</v>
      </c>
      <c r="B8" s="2" t="s">
        <v>67</v>
      </c>
      <c r="C8" s="2" t="s">
        <v>245</v>
      </c>
      <c r="D8" s="2" t="s">
        <v>246</v>
      </c>
      <c r="F8" s="2" t="str">
        <f t="shared" si="0"/>
        <v>运维-改造</v>
      </c>
      <c r="G8" s="2" t="s">
        <v>50</v>
      </c>
      <c r="H8" s="2" t="s">
        <v>177</v>
      </c>
      <c r="I8" s="2" t="str">
        <f t="shared" si="1"/>
        <v>辅机-风机</v>
      </c>
      <c r="J8" s="2" t="s">
        <v>212</v>
      </c>
      <c r="K8" s="2" t="s">
        <v>247</v>
      </c>
      <c r="L8" s="178" t="s">
        <v>248</v>
      </c>
      <c r="P8" s="179" t="s">
        <v>52</v>
      </c>
      <c r="S8" s="2" t="s">
        <v>167</v>
      </c>
      <c r="U8" s="2" t="s">
        <v>125</v>
      </c>
      <c r="W8" s="2" t="s">
        <v>125</v>
      </c>
      <c r="X8" s="2" t="s">
        <v>249</v>
      </c>
      <c r="AB8" s="2" t="s">
        <v>250</v>
      </c>
      <c r="AE8" s="2" t="s">
        <v>251</v>
      </c>
      <c r="AH8" s="2" t="s">
        <v>252</v>
      </c>
      <c r="AI8" s="2" t="s">
        <v>253</v>
      </c>
      <c r="AM8" s="2" t="s">
        <v>137</v>
      </c>
      <c r="AN8" s="2" t="s">
        <v>177</v>
      </c>
      <c r="AO8" s="2" t="s">
        <v>239</v>
      </c>
      <c r="AP8" s="2" t="s">
        <v>177</v>
      </c>
      <c r="AX8" s="2" t="s">
        <v>144</v>
      </c>
      <c r="AY8" s="2" t="s">
        <v>160</v>
      </c>
      <c r="BG8" s="123" t="s">
        <v>254</v>
      </c>
      <c r="XEQ8" s="2"/>
      <c r="XER8" s="2"/>
      <c r="XES8" s="2"/>
      <c r="XET8" s="2"/>
      <c r="XEU8" s="2"/>
      <c r="XEV8" s="2"/>
      <c r="XEW8" s="2"/>
      <c r="XEX8" s="2"/>
    </row>
    <row r="9" customHeight="1" spans="1:16378">
      <c r="A9" s="2" t="s">
        <v>255</v>
      </c>
      <c r="B9" s="2" t="s">
        <v>67</v>
      </c>
      <c r="C9" s="2" t="s">
        <v>256</v>
      </c>
      <c r="D9" s="2" t="s">
        <v>257</v>
      </c>
      <c r="F9" s="2" t="str">
        <f t="shared" si="0"/>
        <v>运维-其他</v>
      </c>
      <c r="G9" s="2" t="s">
        <v>50</v>
      </c>
      <c r="H9" s="2" t="s">
        <v>167</v>
      </c>
      <c r="I9" s="2" t="str">
        <f t="shared" si="1"/>
        <v>辅机-管道阀门</v>
      </c>
      <c r="J9" s="2" t="s">
        <v>212</v>
      </c>
      <c r="K9" s="2" t="s">
        <v>258</v>
      </c>
      <c r="L9" s="178" t="s">
        <v>225</v>
      </c>
      <c r="P9" s="179" t="s">
        <v>182</v>
      </c>
      <c r="U9" s="2" t="s">
        <v>167</v>
      </c>
      <c r="W9" s="2" t="s">
        <v>259</v>
      </c>
      <c r="X9" s="2" t="s">
        <v>167</v>
      </c>
      <c r="AB9" s="2" t="s">
        <v>260</v>
      </c>
      <c r="AH9" s="2" t="s">
        <v>261</v>
      </c>
      <c r="AI9" s="2" t="s">
        <v>262</v>
      </c>
      <c r="AN9" s="2" t="s">
        <v>167</v>
      </c>
      <c r="AO9" s="2" t="s">
        <v>263</v>
      </c>
      <c r="AP9" s="2" t="s">
        <v>167</v>
      </c>
      <c r="AX9" s="2" t="s">
        <v>144</v>
      </c>
      <c r="AY9" s="2" t="s">
        <v>191</v>
      </c>
      <c r="BG9" s="123" t="s">
        <v>264</v>
      </c>
      <c r="XEQ9" s="2"/>
      <c r="XER9" s="2"/>
      <c r="XES9" s="2"/>
      <c r="XET9" s="2"/>
      <c r="XEU9" s="2"/>
      <c r="XEV9" s="2"/>
      <c r="XEW9" s="2"/>
      <c r="XEX9" s="2"/>
    </row>
    <row r="10" customHeight="1" spans="2:16378">
      <c r="B10" s="2" t="s">
        <v>112</v>
      </c>
      <c r="C10" s="2" t="s">
        <v>265</v>
      </c>
      <c r="D10" s="2" t="s">
        <v>266</v>
      </c>
      <c r="F10" s="2" t="str">
        <f t="shared" si="0"/>
        <v>工程-租赁</v>
      </c>
      <c r="G10" s="2" t="s">
        <v>51</v>
      </c>
      <c r="H10" s="2" t="s">
        <v>98</v>
      </c>
      <c r="I10" s="2" t="str">
        <f t="shared" si="1"/>
        <v>其他</v>
      </c>
      <c r="J10" s="2" t="s">
        <v>167</v>
      </c>
      <c r="K10" s="2" t="s">
        <v>167</v>
      </c>
      <c r="L10" s="178" t="s">
        <v>242</v>
      </c>
      <c r="P10" s="116" t="s">
        <v>167</v>
      </c>
      <c r="W10" s="2" t="s">
        <v>267</v>
      </c>
      <c r="AB10" s="2" t="s">
        <v>167</v>
      </c>
      <c r="AH10" s="2" t="s">
        <v>167</v>
      </c>
      <c r="AI10" s="2" t="s">
        <v>268</v>
      </c>
      <c r="AN10" s="2" t="s">
        <v>98</v>
      </c>
      <c r="AO10" s="2" t="s">
        <v>74</v>
      </c>
      <c r="AX10" s="2" t="s">
        <v>28</v>
      </c>
      <c r="AY10" s="2" t="s">
        <v>77</v>
      </c>
      <c r="BG10" s="123" t="s">
        <v>269</v>
      </c>
      <c r="XEQ10" s="2"/>
      <c r="XER10" s="2"/>
      <c r="XES10" s="2"/>
      <c r="XET10" s="2"/>
      <c r="XEU10" s="2"/>
      <c r="XEV10" s="2"/>
      <c r="XEW10" s="2"/>
      <c r="XEX10" s="2"/>
    </row>
    <row r="11" customHeight="1" spans="3:16378">
      <c r="C11" s="2" t="s">
        <v>270</v>
      </c>
      <c r="D11" s="2" t="s">
        <v>271</v>
      </c>
      <c r="F11" s="2" t="str">
        <f t="shared" si="0"/>
        <v>工程-置换</v>
      </c>
      <c r="G11" s="2" t="s">
        <v>51</v>
      </c>
      <c r="H11" s="2" t="s">
        <v>139</v>
      </c>
      <c r="L11" s="178" t="s">
        <v>239</v>
      </c>
      <c r="W11" s="2" t="s">
        <v>272</v>
      </c>
      <c r="AI11" s="2" t="s">
        <v>273</v>
      </c>
      <c r="AN11" s="2" t="s">
        <v>139</v>
      </c>
      <c r="AX11" s="2" t="s">
        <v>28</v>
      </c>
      <c r="AY11" s="2" t="s">
        <v>120</v>
      </c>
      <c r="BG11" s="184" t="s">
        <v>274</v>
      </c>
      <c r="XEQ11" s="2"/>
      <c r="XER11" s="2"/>
      <c r="XES11" s="2"/>
      <c r="XET11" s="2"/>
      <c r="XEU11" s="2"/>
      <c r="XEV11" s="2"/>
      <c r="XEW11" s="2"/>
      <c r="XEX11" s="2"/>
    </row>
    <row r="12" customHeight="1" spans="4:16378">
      <c r="D12" s="2" t="s">
        <v>90</v>
      </c>
      <c r="F12" s="2" t="str">
        <f t="shared" si="0"/>
        <v>工程-改造</v>
      </c>
      <c r="G12" s="2" t="s">
        <v>51</v>
      </c>
      <c r="H12" s="2" t="s">
        <v>177</v>
      </c>
      <c r="L12" s="178" t="s">
        <v>263</v>
      </c>
      <c r="W12" s="2" t="s">
        <v>275</v>
      </c>
      <c r="AI12" s="2" t="s">
        <v>262</v>
      </c>
      <c r="AN12" s="2" t="s">
        <v>204</v>
      </c>
      <c r="AX12" s="2" t="s">
        <v>28</v>
      </c>
      <c r="AY12" s="2" t="s">
        <v>161</v>
      </c>
      <c r="BG12" s="184" t="s">
        <v>276</v>
      </c>
      <c r="XEQ12" s="2"/>
      <c r="XER12" s="2"/>
      <c r="XES12" s="2"/>
      <c r="XET12" s="2"/>
      <c r="XEU12" s="2"/>
      <c r="XEV12" s="2"/>
      <c r="XEW12" s="2"/>
      <c r="XEX12" s="2"/>
    </row>
    <row r="13" customHeight="1" spans="4:16378">
      <c r="D13" s="2" t="s">
        <v>277</v>
      </c>
      <c r="F13" s="2" t="str">
        <f t="shared" si="0"/>
        <v>工程-自控</v>
      </c>
      <c r="G13" s="2" t="s">
        <v>51</v>
      </c>
      <c r="H13" s="2" t="s">
        <v>204</v>
      </c>
      <c r="W13" s="2" t="s">
        <v>219</v>
      </c>
      <c r="AI13" s="2" t="s">
        <v>278</v>
      </c>
      <c r="AN13" s="2" t="s">
        <v>226</v>
      </c>
      <c r="AX13" s="2" t="s">
        <v>28</v>
      </c>
      <c r="AY13" s="2" t="s">
        <v>192</v>
      </c>
      <c r="BG13" s="184" t="s">
        <v>279</v>
      </c>
      <c r="XEQ13" s="2"/>
      <c r="XER13" s="2"/>
      <c r="XES13" s="2"/>
      <c r="XET13" s="2"/>
      <c r="XEU13" s="2"/>
      <c r="XEV13" s="2"/>
      <c r="XEW13" s="2"/>
      <c r="XEX13" s="2"/>
    </row>
    <row r="14" customHeight="1" spans="4:16378">
      <c r="D14" s="2" t="s">
        <v>280</v>
      </c>
      <c r="F14" s="2" t="str">
        <f t="shared" si="0"/>
        <v>工程-安装</v>
      </c>
      <c r="G14" s="2" t="s">
        <v>51</v>
      </c>
      <c r="H14" s="2" t="s">
        <v>226</v>
      </c>
      <c r="W14" s="2" t="s">
        <v>237</v>
      </c>
      <c r="AI14" s="2" t="s">
        <v>281</v>
      </c>
      <c r="AN14" s="2" t="s">
        <v>99</v>
      </c>
      <c r="AX14" s="2" t="s">
        <v>28</v>
      </c>
      <c r="AY14" s="2" t="s">
        <v>167</v>
      </c>
      <c r="BG14" s="184" t="s">
        <v>282</v>
      </c>
      <c r="XEQ14" s="2"/>
      <c r="XER14" s="2"/>
      <c r="XES14" s="2"/>
      <c r="XET14" s="2"/>
      <c r="XEU14" s="2"/>
      <c r="XEV14" s="2"/>
      <c r="XEW14" s="2"/>
      <c r="XEX14" s="2"/>
    </row>
    <row r="15" customHeight="1" spans="4:16378">
      <c r="D15" s="2" t="s">
        <v>283</v>
      </c>
      <c r="F15" s="2" t="str">
        <f t="shared" si="0"/>
        <v>工程-其他</v>
      </c>
      <c r="G15" s="2" t="s">
        <v>51</v>
      </c>
      <c r="H15" s="2" t="s">
        <v>167</v>
      </c>
      <c r="W15" s="2" t="s">
        <v>166</v>
      </c>
      <c r="AI15" s="2" t="s">
        <v>284</v>
      </c>
      <c r="AN15" s="2" t="s">
        <v>140</v>
      </c>
      <c r="AX15" s="2" t="s">
        <v>29</v>
      </c>
      <c r="AY15" s="2" t="s">
        <v>78</v>
      </c>
      <c r="BG15" s="184"/>
      <c r="XEQ15" s="2"/>
      <c r="XER15" s="2"/>
      <c r="XES15" s="2"/>
      <c r="XET15" s="2"/>
      <c r="XEU15" s="2"/>
      <c r="XEV15" s="2"/>
      <c r="XEW15" s="2"/>
      <c r="XEX15" s="2"/>
    </row>
    <row r="16" customHeight="1" spans="4:16378">
      <c r="D16" s="2" t="s">
        <v>285</v>
      </c>
      <c r="F16" s="2" t="str">
        <f t="shared" si="0"/>
        <v>EMC-制冷与供暖运营</v>
      </c>
      <c r="G16" s="2" t="s">
        <v>53</v>
      </c>
      <c r="H16" s="2" t="s">
        <v>99</v>
      </c>
      <c r="W16" s="2" t="s">
        <v>286</v>
      </c>
      <c r="AI16" s="2" t="s">
        <v>287</v>
      </c>
      <c r="AN16" s="2" t="s">
        <v>100</v>
      </c>
      <c r="AX16" s="2" t="s">
        <v>30</v>
      </c>
      <c r="AY16" s="2" t="s">
        <v>79</v>
      </c>
      <c r="BG16" s="184"/>
      <c r="XEQ16" s="2"/>
      <c r="XER16" s="2"/>
      <c r="XES16" s="2"/>
      <c r="XET16" s="2"/>
      <c r="XEU16" s="2"/>
      <c r="XEV16" s="2"/>
      <c r="XEW16" s="2"/>
      <c r="XEX16" s="2"/>
    </row>
    <row r="17" s="2" customFormat="1" customHeight="1" spans="4:59">
      <c r="D17" s="2" t="s">
        <v>288</v>
      </c>
      <c r="F17" s="2" t="str">
        <f t="shared" si="0"/>
        <v>EMC-节能运营</v>
      </c>
      <c r="G17" s="2" t="s">
        <v>53</v>
      </c>
      <c r="H17" s="2" t="s">
        <v>140</v>
      </c>
      <c r="W17" s="2" t="s">
        <v>167</v>
      </c>
      <c r="AI17" s="2" t="s">
        <v>289</v>
      </c>
      <c r="AN17" s="2" t="s">
        <v>141</v>
      </c>
      <c r="AX17" s="2" t="s">
        <v>30</v>
      </c>
      <c r="AY17" s="2" t="s">
        <v>121</v>
      </c>
      <c r="BG17" s="184"/>
    </row>
    <row r="18" s="2" customFormat="1" customHeight="1" spans="4:59">
      <c r="D18" s="2" t="s">
        <v>290</v>
      </c>
      <c r="F18" s="2" t="str">
        <f t="shared" si="0"/>
        <v>商贸-主设备</v>
      </c>
      <c r="G18" s="2" t="s">
        <v>52</v>
      </c>
      <c r="H18" s="2" t="s">
        <v>71</v>
      </c>
      <c r="AI18" s="2" t="s">
        <v>291</v>
      </c>
      <c r="AN18" s="2" t="s">
        <v>178</v>
      </c>
      <c r="AX18" s="2" t="s">
        <v>30</v>
      </c>
      <c r="AY18" s="2" t="s">
        <v>292</v>
      </c>
      <c r="BG18" s="172"/>
    </row>
    <row r="19" s="2" customFormat="1" customHeight="1" spans="4:59">
      <c r="D19" s="2" t="s">
        <v>293</v>
      </c>
      <c r="F19" s="2" t="str">
        <f t="shared" si="0"/>
        <v>商贸-零售</v>
      </c>
      <c r="G19" s="2" t="s">
        <v>52</v>
      </c>
      <c r="H19" s="2" t="s">
        <v>116</v>
      </c>
      <c r="AI19" s="2" t="s">
        <v>294</v>
      </c>
      <c r="AN19" s="2" t="s">
        <v>101</v>
      </c>
      <c r="AX19" s="2" t="s">
        <v>30</v>
      </c>
      <c r="AY19" s="2" t="s">
        <v>295</v>
      </c>
      <c r="BG19" s="172"/>
    </row>
    <row r="20" s="2" customFormat="1" customHeight="1" spans="4:59">
      <c r="D20" s="2" t="s">
        <v>296</v>
      </c>
      <c r="F20" s="2" t="str">
        <f t="shared" si="0"/>
        <v>商贸-其他</v>
      </c>
      <c r="G20" s="2" t="s">
        <v>52</v>
      </c>
      <c r="H20" s="2" t="s">
        <v>167</v>
      </c>
      <c r="AI20" s="2" t="s">
        <v>297</v>
      </c>
      <c r="AN20" s="2" t="s">
        <v>142</v>
      </c>
      <c r="AX20" s="2" t="s">
        <v>30</v>
      </c>
      <c r="AY20" s="2" t="s">
        <v>298</v>
      </c>
      <c r="BG20" s="172"/>
    </row>
    <row r="21" s="2" customFormat="1" customHeight="1" spans="4:59">
      <c r="D21" s="2" t="s">
        <v>299</v>
      </c>
      <c r="F21" s="2" t="str">
        <f t="shared" si="0"/>
        <v>信息-推广</v>
      </c>
      <c r="G21" s="2" t="s">
        <v>54</v>
      </c>
      <c r="H21" s="2" t="s">
        <v>100</v>
      </c>
      <c r="AI21" s="2" t="s">
        <v>300</v>
      </c>
      <c r="AN21" s="2" t="s">
        <v>23</v>
      </c>
      <c r="AX21" s="2" t="s">
        <v>30</v>
      </c>
      <c r="AY21" s="2" t="s">
        <v>234</v>
      </c>
      <c r="BG21" s="172"/>
    </row>
    <row r="22" s="2" customFormat="1" customHeight="1" spans="4:59">
      <c r="D22" s="2" t="s">
        <v>301</v>
      </c>
      <c r="F22" s="2" t="str">
        <f t="shared" si="0"/>
        <v>信息-智能物联</v>
      </c>
      <c r="G22" s="2" t="s">
        <v>54</v>
      </c>
      <c r="H22" s="2" t="s">
        <v>141</v>
      </c>
      <c r="AI22" s="2" t="s">
        <v>302</v>
      </c>
      <c r="AN22" s="2" t="s">
        <v>303</v>
      </c>
      <c r="AX22" s="2" t="s">
        <v>30</v>
      </c>
      <c r="AY22" s="2" t="s">
        <v>167</v>
      </c>
      <c r="BG22" s="172"/>
    </row>
    <row r="23" s="2" customFormat="1" customHeight="1" spans="4:59">
      <c r="D23" s="2" t="s">
        <v>304</v>
      </c>
      <c r="F23" s="2" t="str">
        <f t="shared" si="0"/>
        <v>信息-ERP</v>
      </c>
      <c r="G23" s="2" t="s">
        <v>54</v>
      </c>
      <c r="H23" s="2" t="s">
        <v>178</v>
      </c>
      <c r="AI23" s="2" t="s">
        <v>305</v>
      </c>
      <c r="AX23" s="2" t="s">
        <v>32</v>
      </c>
      <c r="AY23" s="2" t="s">
        <v>80</v>
      </c>
      <c r="BG23" s="172"/>
    </row>
    <row r="24" s="2" customFormat="1" customHeight="1" spans="4:59">
      <c r="D24" s="2" t="s">
        <v>306</v>
      </c>
      <c r="F24" s="2" t="str">
        <f t="shared" si="0"/>
        <v>信息-其他</v>
      </c>
      <c r="G24" s="2" t="s">
        <v>54</v>
      </c>
      <c r="H24" s="2" t="s">
        <v>167</v>
      </c>
      <c r="AI24" s="2" t="s">
        <v>307</v>
      </c>
      <c r="AX24" s="2" t="s">
        <v>32</v>
      </c>
      <c r="AY24" s="2" t="s">
        <v>122</v>
      </c>
      <c r="BG24" s="172"/>
    </row>
    <row r="25" s="2" customFormat="1" customHeight="1" spans="4:59">
      <c r="D25" s="2" t="s">
        <v>308</v>
      </c>
      <c r="F25" s="2" t="str">
        <f t="shared" si="0"/>
        <v>综合-政策奖励</v>
      </c>
      <c r="G25" s="2" t="s">
        <v>55</v>
      </c>
      <c r="H25" s="2" t="s">
        <v>101</v>
      </c>
      <c r="AI25" s="2" t="s">
        <v>309</v>
      </c>
      <c r="AX25" s="2" t="s">
        <v>32</v>
      </c>
      <c r="AY25" s="2" t="s">
        <v>163</v>
      </c>
      <c r="BG25" s="172"/>
    </row>
    <row r="26" s="2" customFormat="1" customHeight="1" spans="4:59">
      <c r="D26" s="2" t="s">
        <v>310</v>
      </c>
      <c r="F26" s="2" t="str">
        <f t="shared" si="0"/>
        <v>综合-资产处置</v>
      </c>
      <c r="G26" s="2" t="s">
        <v>55</v>
      </c>
      <c r="H26" s="2" t="s">
        <v>142</v>
      </c>
      <c r="AI26" s="2" t="s">
        <v>311</v>
      </c>
      <c r="AX26" s="2" t="s">
        <v>32</v>
      </c>
      <c r="AY26" s="2" t="s">
        <v>194</v>
      </c>
      <c r="BG26" s="172"/>
    </row>
    <row r="27" s="2" customFormat="1" customHeight="1" spans="4:59">
      <c r="D27" s="2" t="s">
        <v>312</v>
      </c>
      <c r="F27" s="2" t="str">
        <f t="shared" si="0"/>
        <v>综合-其他</v>
      </c>
      <c r="G27" s="2" t="s">
        <v>55</v>
      </c>
      <c r="H27" s="2" t="s">
        <v>167</v>
      </c>
      <c r="AI27" s="2" t="s">
        <v>313</v>
      </c>
      <c r="AX27" s="2" t="s">
        <v>32</v>
      </c>
      <c r="AY27" s="2" t="s">
        <v>216</v>
      </c>
      <c r="BG27" s="172"/>
    </row>
    <row r="28" s="2" customFormat="1" customHeight="1" spans="4:59">
      <c r="D28" s="2" t="s">
        <v>314</v>
      </c>
      <c r="F28" s="2" t="str">
        <f t="shared" si="0"/>
        <v>管理-部门</v>
      </c>
      <c r="G28" s="2" t="s">
        <v>137</v>
      </c>
      <c r="H28" s="2" t="s">
        <v>23</v>
      </c>
      <c r="AI28" s="2" t="s">
        <v>315</v>
      </c>
      <c r="AX28" s="2" t="s">
        <v>32</v>
      </c>
      <c r="AY28" s="2" t="s">
        <v>235</v>
      </c>
      <c r="BG28" s="172"/>
    </row>
    <row r="29" s="2" customFormat="1" customHeight="1" spans="4:59">
      <c r="D29" s="2" t="s">
        <v>316</v>
      </c>
      <c r="F29" s="2" t="str">
        <f t="shared" si="0"/>
        <v>管理-科研</v>
      </c>
      <c r="G29" s="2" t="s">
        <v>137</v>
      </c>
      <c r="H29" s="2" t="s">
        <v>303</v>
      </c>
      <c r="AI29" s="2" t="s">
        <v>317</v>
      </c>
      <c r="AX29" s="2" t="s">
        <v>32</v>
      </c>
      <c r="AY29" s="2" t="s">
        <v>125</v>
      </c>
      <c r="BG29" s="172"/>
    </row>
    <row r="30" s="2" customFormat="1" customHeight="1" spans="4:59">
      <c r="D30" s="2" t="s">
        <v>318</v>
      </c>
      <c r="F30" s="2" t="str">
        <f t="shared" si="0"/>
        <v>工程-销售</v>
      </c>
      <c r="G30" s="2" t="s">
        <v>51</v>
      </c>
      <c r="H30" s="2" t="s">
        <v>319</v>
      </c>
      <c r="AI30" s="2" t="s">
        <v>320</v>
      </c>
      <c r="AX30" s="2" t="s">
        <v>32</v>
      </c>
      <c r="AY30" s="2" t="s">
        <v>167</v>
      </c>
      <c r="BG30" s="172"/>
    </row>
    <row r="31" s="2" customFormat="1" customHeight="1" spans="4:59">
      <c r="D31" s="2" t="s">
        <v>321</v>
      </c>
      <c r="AI31" s="2" t="s">
        <v>322</v>
      </c>
      <c r="AX31" s="2" t="s">
        <v>33</v>
      </c>
      <c r="AY31" s="2" t="s">
        <v>81</v>
      </c>
      <c r="BG31" s="172"/>
    </row>
    <row r="32" s="2" customFormat="1" customHeight="1" spans="4:59">
      <c r="D32" s="2" t="s">
        <v>323</v>
      </c>
      <c r="AI32" s="2" t="s">
        <v>324</v>
      </c>
      <c r="AX32" s="2" t="s">
        <v>33</v>
      </c>
      <c r="AY32" s="2" t="s">
        <v>123</v>
      </c>
      <c r="BG32" s="172"/>
    </row>
    <row r="33" s="2" customFormat="1" customHeight="1" spans="4:59">
      <c r="D33" s="2" t="s">
        <v>325</v>
      </c>
      <c r="AI33" s="2" t="s">
        <v>326</v>
      </c>
      <c r="AX33" s="2" t="s">
        <v>33</v>
      </c>
      <c r="AY33" s="2" t="s">
        <v>164</v>
      </c>
      <c r="BG33" s="172"/>
    </row>
    <row r="34" s="2" customFormat="1" customHeight="1" spans="4:59">
      <c r="D34" s="2" t="s">
        <v>327</v>
      </c>
      <c r="AI34" s="2" t="s">
        <v>328</v>
      </c>
      <c r="AX34" s="2" t="s">
        <v>33</v>
      </c>
      <c r="AY34" s="2" t="s">
        <v>195</v>
      </c>
      <c r="BG34" s="172"/>
    </row>
    <row r="35" s="2" customFormat="1" customHeight="1" spans="4:59">
      <c r="D35" s="2" t="s">
        <v>329</v>
      </c>
      <c r="AI35" s="2" t="s">
        <v>330</v>
      </c>
      <c r="AX35" s="2" t="s">
        <v>33</v>
      </c>
      <c r="AY35" s="2" t="s">
        <v>217</v>
      </c>
      <c r="BG35" s="172"/>
    </row>
    <row r="36" s="2" customFormat="1" customHeight="1" spans="4:59">
      <c r="D36" s="2" t="s">
        <v>331</v>
      </c>
      <c r="AI36" s="2" t="s">
        <v>332</v>
      </c>
      <c r="AX36" s="2" t="s">
        <v>33</v>
      </c>
      <c r="AY36" s="2" t="s">
        <v>167</v>
      </c>
      <c r="BG36" s="172"/>
    </row>
    <row r="37" s="2" customFormat="1" customHeight="1" spans="4:59">
      <c r="D37" s="2" t="s">
        <v>333</v>
      </c>
      <c r="AI37" s="2" t="s">
        <v>334</v>
      </c>
      <c r="AX37" s="2" t="s">
        <v>34</v>
      </c>
      <c r="AY37" s="2" t="s">
        <v>82</v>
      </c>
      <c r="BG37" s="172"/>
    </row>
    <row r="38" s="2" customFormat="1" customHeight="1" spans="4:59">
      <c r="D38" s="2" t="s">
        <v>335</v>
      </c>
      <c r="AI38" s="2" t="s">
        <v>336</v>
      </c>
      <c r="AX38" s="2" t="s">
        <v>34</v>
      </c>
      <c r="AY38" s="2" t="s">
        <v>124</v>
      </c>
      <c r="BG38" s="172"/>
    </row>
    <row r="39" s="2" customFormat="1" customHeight="1" spans="4:59">
      <c r="D39" s="2" t="s">
        <v>337</v>
      </c>
      <c r="AI39" s="2" t="s">
        <v>338</v>
      </c>
      <c r="AX39" s="2" t="s">
        <v>34</v>
      </c>
      <c r="AY39" s="2" t="s">
        <v>165</v>
      </c>
      <c r="BG39" s="172"/>
    </row>
    <row r="40" s="2" customFormat="1" customHeight="1" spans="4:59">
      <c r="D40" s="2" t="s">
        <v>339</v>
      </c>
      <c r="AI40" s="2" t="s">
        <v>340</v>
      </c>
      <c r="AX40" s="2" t="s">
        <v>34</v>
      </c>
      <c r="AY40" s="2" t="s">
        <v>196</v>
      </c>
      <c r="BG40" s="172"/>
    </row>
    <row r="41" s="2" customFormat="1" customHeight="1" spans="4:59">
      <c r="D41" s="2" t="s">
        <v>341</v>
      </c>
      <c r="AI41" s="2" t="s">
        <v>342</v>
      </c>
      <c r="AX41" s="2" t="s">
        <v>34</v>
      </c>
      <c r="AY41" s="2" t="s">
        <v>218</v>
      </c>
      <c r="BG41" s="172"/>
    </row>
    <row r="42" s="2" customFormat="1" customHeight="1" spans="4:59">
      <c r="D42" s="2" t="s">
        <v>343</v>
      </c>
      <c r="AI42" s="2" t="s">
        <v>344</v>
      </c>
      <c r="AX42" s="2" t="s">
        <v>34</v>
      </c>
      <c r="AY42" s="2" t="s">
        <v>236</v>
      </c>
      <c r="BG42" s="172"/>
    </row>
    <row r="43" s="2" customFormat="1" customHeight="1" spans="4:59">
      <c r="D43" s="2" t="s">
        <v>345</v>
      </c>
      <c r="AI43" s="2" t="s">
        <v>346</v>
      </c>
      <c r="AX43" s="2" t="s">
        <v>34</v>
      </c>
      <c r="AY43" s="2" t="s">
        <v>125</v>
      </c>
      <c r="BG43" s="172"/>
    </row>
    <row r="44" s="2" customFormat="1" customHeight="1" spans="4:59">
      <c r="D44" s="2" t="s">
        <v>347</v>
      </c>
      <c r="AX44" s="2" t="s">
        <v>34</v>
      </c>
      <c r="AY44" s="2" t="s">
        <v>259</v>
      </c>
      <c r="BG44" s="172"/>
    </row>
    <row r="45" s="2" customFormat="1" customHeight="1" spans="4:59">
      <c r="D45" s="2" t="s">
        <v>348</v>
      </c>
      <c r="AX45" s="2" t="s">
        <v>34</v>
      </c>
      <c r="AY45" s="2" t="s">
        <v>267</v>
      </c>
      <c r="BG45" s="172"/>
    </row>
    <row r="46" s="2" customFormat="1" customHeight="1" spans="4:59">
      <c r="D46" s="2" t="s">
        <v>349</v>
      </c>
      <c r="AX46" s="2" t="s">
        <v>34</v>
      </c>
      <c r="AY46" s="2" t="s">
        <v>272</v>
      </c>
      <c r="BG46" s="172"/>
    </row>
    <row r="47" s="2" customFormat="1" customHeight="1" spans="4:59">
      <c r="D47" s="2" t="s">
        <v>350</v>
      </c>
      <c r="AX47" s="2" t="s">
        <v>34</v>
      </c>
      <c r="AY47" s="2" t="s">
        <v>275</v>
      </c>
      <c r="BG47" s="172"/>
    </row>
    <row r="48" s="2" customFormat="1" customHeight="1" spans="4:59">
      <c r="D48" s="2" t="s">
        <v>351</v>
      </c>
      <c r="AX48" s="2" t="s">
        <v>34</v>
      </c>
      <c r="AY48" s="2" t="s">
        <v>219</v>
      </c>
      <c r="BG48" s="172"/>
    </row>
    <row r="49" s="2" customFormat="1" customHeight="1" spans="4:59">
      <c r="D49" s="2" t="s">
        <v>352</v>
      </c>
      <c r="AX49" s="2" t="s">
        <v>34</v>
      </c>
      <c r="AY49" s="2" t="s">
        <v>237</v>
      </c>
      <c r="BG49" s="172"/>
    </row>
    <row r="50" s="2" customFormat="1" customHeight="1" spans="4:59">
      <c r="D50" s="2" t="s">
        <v>353</v>
      </c>
      <c r="AX50" s="2" t="s">
        <v>34</v>
      </c>
      <c r="AY50" s="2" t="s">
        <v>286</v>
      </c>
      <c r="BG50" s="172"/>
    </row>
    <row r="51" s="2" customFormat="1" customHeight="1" spans="4:59">
      <c r="D51" s="2" t="s">
        <v>354</v>
      </c>
      <c r="AX51" s="2" t="s">
        <v>34</v>
      </c>
      <c r="AY51" s="2" t="s">
        <v>166</v>
      </c>
      <c r="BG51" s="172"/>
    </row>
    <row r="52" s="2" customFormat="1" customHeight="1" spans="4:59">
      <c r="D52" s="2" t="s">
        <v>355</v>
      </c>
      <c r="AX52" s="2" t="s">
        <v>34</v>
      </c>
      <c r="AY52" s="2" t="s">
        <v>167</v>
      </c>
      <c r="BG52" s="172"/>
    </row>
    <row r="53" s="2" customFormat="1" customHeight="1" spans="4:59">
      <c r="D53" s="2" t="s">
        <v>356</v>
      </c>
      <c r="AX53" s="2" t="s">
        <v>35</v>
      </c>
      <c r="AY53" s="2" t="s">
        <v>83</v>
      </c>
      <c r="BG53" s="172"/>
    </row>
    <row r="54" s="2" customFormat="1" customHeight="1" spans="4:59">
      <c r="D54" s="2" t="s">
        <v>357</v>
      </c>
      <c r="AX54" s="2" t="s">
        <v>35</v>
      </c>
      <c r="AY54" s="2" t="s">
        <v>125</v>
      </c>
      <c r="BG54" s="172"/>
    </row>
    <row r="55" s="2" customFormat="1" customHeight="1" spans="4:59">
      <c r="D55" s="2" t="s">
        <v>358</v>
      </c>
      <c r="AX55" s="2" t="s">
        <v>35</v>
      </c>
      <c r="AY55" s="2" t="s">
        <v>166</v>
      </c>
      <c r="BG55" s="172"/>
    </row>
    <row r="56" s="2" customFormat="1" customHeight="1" spans="4:59">
      <c r="D56" s="2" t="s">
        <v>359</v>
      </c>
      <c r="AX56" s="2" t="s">
        <v>35</v>
      </c>
      <c r="AY56" s="2" t="s">
        <v>197</v>
      </c>
      <c r="BG56" s="172"/>
    </row>
    <row r="57" s="2" customFormat="1" customHeight="1" spans="4:59">
      <c r="D57" s="2" t="s">
        <v>360</v>
      </c>
      <c r="AX57" s="2" t="s">
        <v>35</v>
      </c>
      <c r="AY57" s="2" t="s">
        <v>219</v>
      </c>
      <c r="BG57" s="172"/>
    </row>
    <row r="58" s="2" customFormat="1" customHeight="1" spans="4:59">
      <c r="D58" s="2" t="s">
        <v>361</v>
      </c>
      <c r="AX58" s="2" t="s">
        <v>35</v>
      </c>
      <c r="AY58" s="2" t="s">
        <v>237</v>
      </c>
      <c r="BG58" s="172"/>
    </row>
    <row r="59" s="2" customFormat="1" customHeight="1" spans="4:59">
      <c r="D59" s="2" t="s">
        <v>362</v>
      </c>
      <c r="AX59" s="2" t="s">
        <v>35</v>
      </c>
      <c r="AY59" s="2" t="s">
        <v>249</v>
      </c>
      <c r="BG59" s="172"/>
    </row>
    <row r="60" s="2" customFormat="1" customHeight="1" spans="4:59">
      <c r="D60" s="2" t="s">
        <v>363</v>
      </c>
      <c r="AX60" s="2" t="s">
        <v>35</v>
      </c>
      <c r="AY60" s="2" t="s">
        <v>167</v>
      </c>
      <c r="BG60" s="172"/>
    </row>
    <row r="61" s="2" customFormat="1" customHeight="1" spans="4:59">
      <c r="D61" s="2" t="s">
        <v>364</v>
      </c>
      <c r="AX61" s="2" t="s">
        <v>36</v>
      </c>
      <c r="AY61" s="2" t="s">
        <v>84</v>
      </c>
      <c r="BG61" s="172"/>
    </row>
    <row r="62" s="2" customFormat="1" customHeight="1" spans="50:59">
      <c r="AX62" s="2" t="s">
        <v>36</v>
      </c>
      <c r="AY62" s="2" t="s">
        <v>126</v>
      </c>
      <c r="BG62" s="172"/>
    </row>
    <row r="63" s="2" customFormat="1" customHeight="1" spans="50:59">
      <c r="AX63" s="2" t="s">
        <v>36</v>
      </c>
      <c r="AY63" s="2" t="s">
        <v>167</v>
      </c>
      <c r="BG63" s="172"/>
    </row>
    <row r="64" s="2" customFormat="1" customHeight="1" spans="50:59">
      <c r="AX64" s="2" t="s">
        <v>37</v>
      </c>
      <c r="AY64" s="2" t="s">
        <v>85</v>
      </c>
      <c r="BG64" s="172"/>
    </row>
    <row r="65" s="2" customFormat="1" customHeight="1" spans="50:59">
      <c r="AX65" s="2" t="s">
        <v>37</v>
      </c>
      <c r="AY65" s="2" t="s">
        <v>127</v>
      </c>
      <c r="BG65" s="172"/>
    </row>
    <row r="66" s="2" customFormat="1" customHeight="1" spans="50:59">
      <c r="AX66" s="2" t="s">
        <v>38</v>
      </c>
      <c r="AY66" s="2" t="s">
        <v>86</v>
      </c>
      <c r="BG66" s="172"/>
    </row>
    <row r="67" s="2" customFormat="1" customHeight="1" spans="50:59">
      <c r="AX67" s="2" t="s">
        <v>38</v>
      </c>
      <c r="AY67" s="2" t="s">
        <v>128</v>
      </c>
      <c r="BG67" s="172"/>
    </row>
    <row r="68" s="2" customFormat="1" customHeight="1" spans="50:59">
      <c r="AX68" s="2" t="s">
        <v>39</v>
      </c>
      <c r="AY68" s="2" t="s">
        <v>87</v>
      </c>
      <c r="BG68" s="172"/>
    </row>
    <row r="69" s="2" customFormat="1" customHeight="1" spans="50:59">
      <c r="AX69" s="2" t="s">
        <v>39</v>
      </c>
      <c r="AY69" s="2" t="s">
        <v>129</v>
      </c>
      <c r="BG69" s="172"/>
    </row>
    <row r="70" s="2" customFormat="1" customHeight="1" spans="50:59">
      <c r="AX70" s="2" t="s">
        <v>39</v>
      </c>
      <c r="AY70" s="2" t="s">
        <v>168</v>
      </c>
      <c r="BG70" s="172"/>
    </row>
    <row r="71" s="2" customFormat="1" customHeight="1" spans="50:59">
      <c r="AX71" s="2" t="s">
        <v>39</v>
      </c>
      <c r="AY71" s="2" t="s">
        <v>198</v>
      </c>
      <c r="BG71" s="172"/>
    </row>
    <row r="72" s="2" customFormat="1" customHeight="1" spans="50:59">
      <c r="AX72" s="2" t="s">
        <v>39</v>
      </c>
      <c r="AY72" s="2" t="s">
        <v>220</v>
      </c>
      <c r="BG72" s="172"/>
    </row>
    <row r="73" s="2" customFormat="1" customHeight="1" spans="50:59">
      <c r="AX73" s="2" t="s">
        <v>39</v>
      </c>
      <c r="AY73" s="2" t="s">
        <v>238</v>
      </c>
      <c r="BG73" s="172"/>
    </row>
    <row r="74" s="2" customFormat="1" customHeight="1" spans="50:59">
      <c r="AX74" s="2" t="s">
        <v>39</v>
      </c>
      <c r="AY74" s="2" t="s">
        <v>250</v>
      </c>
      <c r="BG74" s="172"/>
    </row>
    <row r="75" s="2" customFormat="1" customHeight="1" spans="50:59">
      <c r="AX75" s="2" t="s">
        <v>39</v>
      </c>
      <c r="AY75" s="2" t="s">
        <v>260</v>
      </c>
      <c r="BG75" s="172"/>
    </row>
    <row r="76" s="2" customFormat="1" customHeight="1" spans="50:59">
      <c r="AX76" s="2" t="s">
        <v>39</v>
      </c>
      <c r="AY76" s="2" t="s">
        <v>167</v>
      </c>
      <c r="BG76" s="172"/>
    </row>
    <row r="77" s="2" customFormat="1" customHeight="1" spans="59:59">
      <c r="BG77" s="172"/>
    </row>
    <row r="78" s="2" customFormat="1" customHeight="1" spans="59:59">
      <c r="BG78" s="172"/>
    </row>
    <row r="79" s="2" customFormat="1" customHeight="1" spans="59:59">
      <c r="BG79" s="172"/>
    </row>
    <row r="80" s="2" customFormat="1" customHeight="1" spans="59:59">
      <c r="BG80" s="172"/>
    </row>
    <row r="81" s="2" customFormat="1" customHeight="1" spans="59:59">
      <c r="BG81" s="172"/>
    </row>
    <row r="82" s="2" customFormat="1" customHeight="1" spans="59:59">
      <c r="BG82" s="172"/>
    </row>
    <row r="83" s="2" customFormat="1" customHeight="1" spans="59:59">
      <c r="BG83" s="172"/>
    </row>
    <row r="84" s="2" customFormat="1" customHeight="1" spans="59:59">
      <c r="BG84" s="172"/>
    </row>
    <row r="85" s="2" customFormat="1" customHeight="1" spans="59:59">
      <c r="BG85" s="172"/>
    </row>
    <row r="86" s="2" customFormat="1" customHeight="1" spans="59:59">
      <c r="BG86" s="172"/>
    </row>
    <row r="87" s="2" customFormat="1" customHeight="1" spans="59:59">
      <c r="BG87" s="172"/>
    </row>
    <row r="88" s="2" customFormat="1" customHeight="1" spans="59:59">
      <c r="BG88" s="172"/>
    </row>
    <row r="89" s="2" customFormat="1" customHeight="1" spans="59:59">
      <c r="BG89" s="172"/>
    </row>
    <row r="90" s="2" customFormat="1" customHeight="1" spans="59:59">
      <c r="BG90" s="172"/>
    </row>
    <row r="91" s="2" customFormat="1" customHeight="1" spans="59:59">
      <c r="BG91" s="172"/>
    </row>
    <row r="92" s="2" customFormat="1" customHeight="1" spans="59:59">
      <c r="BG92" s="172"/>
    </row>
    <row r="93" s="2" customFormat="1" customHeight="1" spans="59:59">
      <c r="BG93" s="172"/>
    </row>
    <row r="94" s="2" customFormat="1" customHeight="1" spans="59:59">
      <c r="BG94" s="172"/>
    </row>
    <row r="95" s="2" customFormat="1" customHeight="1" spans="59:59">
      <c r="BG95" s="172"/>
    </row>
    <row r="96" s="2" customFormat="1" customHeight="1" spans="59:59">
      <c r="BG96" s="172"/>
    </row>
    <row r="97" s="2" customFormat="1" customHeight="1" spans="59:59">
      <c r="BG97" s="172"/>
    </row>
    <row r="98" s="2" customFormat="1" customHeight="1" spans="59:59">
      <c r="BG98" s="172"/>
    </row>
    <row r="99" s="2" customFormat="1" customHeight="1" spans="59:59">
      <c r="BG99" s="172"/>
    </row>
    <row r="100" s="2" customFormat="1" customHeight="1" spans="59:59">
      <c r="BG100" s="172"/>
    </row>
    <row r="101" s="2" customFormat="1" customHeight="1" spans="59:59">
      <c r="BG101" s="172"/>
    </row>
    <row r="102" s="2" customFormat="1" customHeight="1" spans="59:59">
      <c r="BG102" s="172"/>
    </row>
    <row r="103" s="2" customFormat="1" customHeight="1" spans="59:59">
      <c r="BG103" s="172"/>
    </row>
    <row r="104" s="2" customFormat="1" customHeight="1" spans="59:59">
      <c r="BG104" s="172"/>
    </row>
    <row r="105" s="2" customFormat="1" customHeight="1" spans="59:59">
      <c r="BG105" s="172"/>
    </row>
    <row r="106" s="2" customFormat="1" customHeight="1" spans="59:59">
      <c r="BG106" s="172"/>
    </row>
    <row r="107" s="2" customFormat="1" customHeight="1" spans="59:59">
      <c r="BG107" s="172"/>
    </row>
    <row r="108" s="2" customFormat="1" customHeight="1" spans="59:59">
      <c r="BG108" s="172"/>
    </row>
    <row r="109" s="2" customFormat="1" customHeight="1" spans="59:59">
      <c r="BG109" s="172"/>
    </row>
    <row r="110" s="2" customFormat="1" customHeight="1" spans="59:59">
      <c r="BG110" s="172"/>
    </row>
    <row r="111" s="2" customFormat="1" customHeight="1" spans="59:59">
      <c r="BG111" s="172"/>
    </row>
    <row r="112" s="2" customFormat="1" customHeight="1" spans="59:59">
      <c r="BG112" s="172"/>
    </row>
    <row r="113" s="2" customFormat="1" customHeight="1" spans="59:59">
      <c r="BG113" s="172"/>
    </row>
    <row r="114" s="2" customFormat="1" customHeight="1" spans="59:59">
      <c r="BG114" s="172"/>
    </row>
    <row r="115" s="2" customFormat="1" customHeight="1" spans="59:59">
      <c r="BG115" s="172"/>
    </row>
    <row r="116" s="2" customFormat="1" customHeight="1" spans="59:59">
      <c r="BG116" s="172"/>
    </row>
    <row r="117" s="2" customFormat="1" customHeight="1" spans="59:59">
      <c r="BG117" s="172"/>
    </row>
    <row r="118" s="2" customFormat="1" customHeight="1" spans="59:59">
      <c r="BG118" s="172"/>
    </row>
    <row r="119" s="2" customFormat="1" customHeight="1" spans="59:59">
      <c r="BG119" s="172"/>
    </row>
    <row r="120" s="2" customFormat="1" customHeight="1" spans="59:59">
      <c r="BG120" s="172"/>
    </row>
    <row r="121" s="2" customFormat="1" customHeight="1" spans="59:59">
      <c r="BG121" s="172"/>
    </row>
    <row r="122" s="2" customFormat="1" customHeight="1" spans="59:59">
      <c r="BG122" s="172"/>
    </row>
    <row r="123" s="2" customFormat="1" customHeight="1" spans="59:59">
      <c r="BG123" s="172"/>
    </row>
    <row r="124" s="2" customFormat="1" customHeight="1" spans="59:59">
      <c r="BG124" s="172"/>
    </row>
    <row r="125" s="2" customFormat="1" customHeight="1" spans="59:59">
      <c r="BG125" s="172"/>
    </row>
    <row r="126" s="2" customFormat="1" customHeight="1" spans="59:59">
      <c r="BG126" s="172"/>
    </row>
    <row r="127" s="2" customFormat="1" customHeight="1" spans="59:59">
      <c r="BG127" s="172"/>
    </row>
    <row r="128" s="2" customFormat="1" customHeight="1" spans="59:59">
      <c r="BG128" s="172"/>
    </row>
    <row r="129" s="2" customFormat="1" customHeight="1" spans="59:59">
      <c r="BG129" s="172"/>
    </row>
    <row r="130" s="2" customFormat="1" customHeight="1" spans="59:59">
      <c r="BG130" s="172"/>
    </row>
    <row r="131" s="2" customFormat="1" customHeight="1" spans="59:59">
      <c r="BG131" s="172"/>
    </row>
    <row r="132" s="2" customFormat="1" customHeight="1" spans="59:59">
      <c r="BG132" s="172"/>
    </row>
    <row r="133" s="2" customFormat="1" customHeight="1" spans="59:59">
      <c r="BG133" s="172"/>
    </row>
    <row r="134" s="2" customFormat="1" customHeight="1" spans="59:59">
      <c r="BG134" s="172"/>
    </row>
    <row r="135" s="2" customFormat="1" customHeight="1" spans="59:59">
      <c r="BG135" s="172"/>
    </row>
    <row r="136" s="2" customFormat="1" customHeight="1" spans="59:59">
      <c r="BG136" s="172"/>
    </row>
    <row r="137" s="2" customFormat="1" customHeight="1" spans="59:59">
      <c r="BG137" s="172"/>
    </row>
    <row r="138" s="2" customFormat="1" customHeight="1" spans="59:59">
      <c r="BG138" s="172"/>
    </row>
    <row r="139" s="2" customFormat="1" customHeight="1" spans="59:59">
      <c r="BG139" s="172"/>
    </row>
    <row r="140" s="2" customFormat="1" customHeight="1" spans="59:59">
      <c r="BG140" s="172"/>
    </row>
    <row r="141" s="2" customFormat="1" customHeight="1" spans="59:59">
      <c r="BG141" s="172"/>
    </row>
    <row r="142" s="2" customFormat="1" customHeight="1" spans="59:59">
      <c r="BG142" s="172"/>
    </row>
    <row r="143" s="2" customFormat="1" customHeight="1" spans="59:59">
      <c r="BG143" s="172"/>
    </row>
    <row r="144" s="2" customFormat="1" customHeight="1" spans="59:59">
      <c r="BG144" s="172"/>
    </row>
    <row r="145" s="2" customFormat="1" customHeight="1" spans="59:59">
      <c r="BG145" s="172"/>
    </row>
    <row r="146" s="2" customFormat="1" customHeight="1" spans="59:59">
      <c r="BG146" s="172"/>
    </row>
    <row r="147" s="2" customFormat="1" customHeight="1" spans="59:59">
      <c r="BG147" s="172"/>
    </row>
    <row r="148" s="2" customFormat="1" customHeight="1" spans="59:59">
      <c r="BG148" s="172"/>
    </row>
    <row r="149" s="2" customFormat="1" customHeight="1" spans="59:59">
      <c r="BG149" s="172"/>
    </row>
    <row r="150" s="2" customFormat="1" customHeight="1" spans="59:59">
      <c r="BG150" s="172"/>
    </row>
    <row r="151" s="2" customFormat="1" customHeight="1" spans="59:59">
      <c r="BG151" s="172"/>
    </row>
    <row r="152" s="2" customFormat="1" customHeight="1" spans="59:59">
      <c r="BG152" s="172"/>
    </row>
    <row r="153" s="2" customFormat="1" customHeight="1" spans="59:59">
      <c r="BG153" s="172"/>
    </row>
    <row r="154" s="2" customFormat="1" customHeight="1" spans="59:59">
      <c r="BG154" s="172"/>
    </row>
    <row r="155" s="2" customFormat="1" customHeight="1" spans="59:59">
      <c r="BG155" s="172"/>
    </row>
    <row r="156" s="2" customFormat="1" customHeight="1" spans="59:59">
      <c r="BG156" s="172"/>
    </row>
    <row r="157" s="2" customFormat="1" customHeight="1" spans="59:59">
      <c r="BG157" s="172"/>
    </row>
    <row r="158" s="2" customFormat="1" customHeight="1" spans="59:59">
      <c r="BG158" s="172"/>
    </row>
    <row r="159" s="2" customFormat="1" customHeight="1" spans="59:59">
      <c r="BG159" s="172"/>
    </row>
    <row r="160" s="2" customFormat="1" customHeight="1" spans="59:59">
      <c r="BG160" s="172"/>
    </row>
    <row r="161" s="2" customFormat="1" customHeight="1" spans="59:59">
      <c r="BG161" s="172"/>
    </row>
    <row r="162" s="2" customFormat="1" customHeight="1" spans="59:59">
      <c r="BG162" s="172"/>
    </row>
    <row r="163" s="2" customFormat="1" customHeight="1" spans="59:59">
      <c r="BG163" s="172"/>
    </row>
    <row r="164" s="2" customFormat="1" customHeight="1" spans="59:59">
      <c r="BG164" s="172"/>
    </row>
    <row r="165" s="2" customFormat="1" customHeight="1" spans="59:59">
      <c r="BG165" s="172"/>
    </row>
    <row r="166" s="2" customFormat="1" customHeight="1" spans="59:59">
      <c r="BG166" s="172"/>
    </row>
    <row r="167" s="2" customFormat="1" customHeight="1" spans="59:59">
      <c r="BG167" s="172"/>
    </row>
    <row r="168" s="2" customFormat="1" customHeight="1" spans="59:59">
      <c r="BG168" s="172"/>
    </row>
    <row r="169" s="2" customFormat="1" customHeight="1" spans="59:59">
      <c r="BG169" s="172"/>
    </row>
    <row r="170" s="2" customFormat="1" customHeight="1" spans="59:59">
      <c r="BG170" s="172"/>
    </row>
    <row r="171" s="2" customFormat="1" customHeight="1" spans="59:59">
      <c r="BG171" s="172"/>
    </row>
    <row r="172" s="2" customFormat="1" customHeight="1" spans="59:59">
      <c r="BG172" s="172"/>
    </row>
    <row r="173" s="2" customFormat="1" customHeight="1" spans="59:59">
      <c r="BG173" s="172"/>
    </row>
    <row r="174" s="2" customFormat="1" customHeight="1" spans="59:59">
      <c r="BG174" s="172"/>
    </row>
    <row r="175" s="2" customFormat="1" customHeight="1" spans="59:59">
      <c r="BG175" s="172"/>
    </row>
    <row r="176" s="2" customFormat="1" customHeight="1" spans="59:59">
      <c r="BG176" s="172"/>
    </row>
    <row r="177" s="2" customFormat="1" customHeight="1" spans="59:59">
      <c r="BG177" s="172"/>
    </row>
    <row r="178" s="2" customFormat="1" customHeight="1" spans="59:59">
      <c r="BG178" s="172"/>
    </row>
    <row r="179" s="2" customFormat="1" customHeight="1" spans="59:59">
      <c r="BG179" s="172"/>
    </row>
    <row r="180" s="2" customFormat="1" customHeight="1" spans="59:59">
      <c r="BG180" s="172"/>
    </row>
    <row r="181" s="2" customFormat="1" customHeight="1" spans="59:59">
      <c r="BG181" s="172"/>
    </row>
    <row r="182" s="2" customFormat="1" customHeight="1" spans="59:59">
      <c r="BG182" s="172"/>
    </row>
    <row r="183" s="2" customFormat="1" customHeight="1" spans="59:59">
      <c r="BG183" s="172"/>
    </row>
    <row r="184" s="2" customFormat="1" customHeight="1" spans="59:59">
      <c r="BG184" s="172"/>
    </row>
    <row r="185" s="2" customFormat="1" customHeight="1" spans="59:59">
      <c r="BG185" s="172"/>
    </row>
    <row r="186" s="2" customFormat="1" customHeight="1" spans="59:59">
      <c r="BG186" s="172"/>
    </row>
    <row r="187" s="2" customFormat="1" customHeight="1" spans="59:59">
      <c r="BG187" s="172"/>
    </row>
    <row r="188" s="2" customFormat="1" customHeight="1" spans="59:59">
      <c r="BG188" s="172"/>
    </row>
    <row r="189" s="2" customFormat="1" customHeight="1" spans="59:59">
      <c r="BG189" s="172"/>
    </row>
    <row r="190" s="2" customFormat="1" customHeight="1" spans="59:59">
      <c r="BG190" s="172"/>
    </row>
    <row r="191" s="2" customFormat="1" customHeight="1" spans="59:59">
      <c r="BG191" s="172"/>
    </row>
    <row r="192" s="2" customFormat="1" customHeight="1" spans="59:59">
      <c r="BG192" s="172"/>
    </row>
    <row r="193" s="2" customFormat="1" customHeight="1" spans="59:59">
      <c r="BG193" s="172"/>
    </row>
    <row r="194" s="2" customFormat="1" customHeight="1" spans="59:59">
      <c r="BG194" s="172"/>
    </row>
    <row r="195" s="2" customFormat="1" customHeight="1" spans="59:59">
      <c r="BG195" s="172"/>
    </row>
    <row r="196" s="2" customFormat="1" customHeight="1" spans="59:59">
      <c r="BG196" s="172"/>
    </row>
    <row r="197" s="2" customFormat="1" customHeight="1" spans="59:59">
      <c r="BG197" s="172"/>
    </row>
    <row r="198" s="2" customFormat="1" customHeight="1" spans="59:59">
      <c r="BG198" s="172"/>
    </row>
    <row r="199" s="2" customFormat="1" customHeight="1" spans="59:59">
      <c r="BG199" s="172"/>
    </row>
    <row r="200" s="2" customFormat="1" customHeight="1" spans="59:59">
      <c r="BG200" s="172"/>
    </row>
    <row r="201" s="2" customFormat="1" customHeight="1" spans="59:59">
      <c r="BG201" s="172"/>
    </row>
    <row r="202" s="2" customFormat="1" customHeight="1" spans="59:59">
      <c r="BG202" s="172"/>
    </row>
    <row r="203" s="2" customFormat="1" customHeight="1" spans="59:59">
      <c r="BG203" s="172"/>
    </row>
    <row r="204" s="2" customFormat="1" customHeight="1" spans="59:59">
      <c r="BG204" s="172"/>
    </row>
    <row r="205" s="2" customFormat="1" customHeight="1" spans="59:59">
      <c r="BG205" s="172"/>
    </row>
    <row r="206" s="2" customFormat="1" customHeight="1" spans="59:59">
      <c r="BG206" s="172"/>
    </row>
    <row r="207" s="2" customFormat="1" customHeight="1" spans="59:59">
      <c r="BG207" s="172"/>
    </row>
    <row r="208" s="2" customFormat="1" customHeight="1" spans="59:59">
      <c r="BG208" s="172"/>
    </row>
    <row r="209" s="2" customFormat="1" customHeight="1" spans="59:59">
      <c r="BG209" s="172"/>
    </row>
    <row r="210" s="2" customFormat="1" customHeight="1" spans="59:59">
      <c r="BG210" s="172"/>
    </row>
    <row r="211" s="2" customFormat="1" customHeight="1" spans="59:59">
      <c r="BG211" s="172"/>
    </row>
    <row r="212" s="2" customFormat="1" customHeight="1" spans="59:59">
      <c r="BG212" s="172"/>
    </row>
    <row r="213" s="2" customFormat="1" customHeight="1" spans="59:59">
      <c r="BG213" s="172"/>
    </row>
    <row r="214" s="2" customFormat="1" customHeight="1" spans="59:59">
      <c r="BG214" s="172"/>
    </row>
    <row r="215" s="2" customFormat="1" customHeight="1" spans="59:59">
      <c r="BG215" s="172"/>
    </row>
    <row r="216" s="2" customFormat="1" customHeight="1" spans="59:59">
      <c r="BG216" s="172"/>
    </row>
    <row r="217" s="2" customFormat="1" customHeight="1" spans="59:59">
      <c r="BG217" s="172"/>
    </row>
    <row r="218" s="2" customFormat="1" customHeight="1" spans="59:59">
      <c r="BG218" s="172"/>
    </row>
    <row r="219" s="2" customFormat="1" customHeight="1" spans="59:59">
      <c r="BG219" s="172"/>
    </row>
    <row r="220" s="2" customFormat="1" customHeight="1" spans="59:59">
      <c r="BG220" s="172"/>
    </row>
    <row r="221" s="2" customFormat="1" customHeight="1" spans="59:59">
      <c r="BG221" s="172"/>
    </row>
    <row r="222" s="2" customFormat="1" customHeight="1" spans="59:59">
      <c r="BG222" s="172"/>
    </row>
    <row r="223" s="2" customFormat="1" customHeight="1" spans="59:59">
      <c r="BG223" s="172"/>
    </row>
    <row r="224" s="2" customFormat="1" customHeight="1" spans="59:59">
      <c r="BG224" s="172"/>
    </row>
    <row r="225" s="2" customFormat="1" customHeight="1" spans="59:59">
      <c r="BG225" s="172"/>
    </row>
    <row r="226" s="2" customFormat="1" customHeight="1" spans="59:59">
      <c r="BG226" s="172"/>
    </row>
    <row r="227" s="2" customFormat="1" customHeight="1" spans="59:59">
      <c r="BG227" s="172"/>
    </row>
    <row r="228" s="2" customFormat="1" customHeight="1" spans="59:59">
      <c r="BG228" s="172"/>
    </row>
    <row r="229" s="2" customFormat="1" customHeight="1" spans="59:59">
      <c r="BG229" s="172"/>
    </row>
    <row r="230" s="2" customFormat="1" customHeight="1" spans="59:59">
      <c r="BG230" s="172"/>
    </row>
    <row r="231" s="2" customFormat="1" customHeight="1" spans="59:59">
      <c r="BG231" s="172"/>
    </row>
    <row r="232" s="2" customFormat="1" customHeight="1" spans="59:59">
      <c r="BG232" s="172"/>
    </row>
    <row r="233" s="2" customFormat="1" customHeight="1" spans="59:59">
      <c r="BG233" s="172"/>
    </row>
    <row r="234" s="2" customFormat="1" customHeight="1" spans="59:59">
      <c r="BG234" s="172"/>
    </row>
    <row r="235" s="2" customFormat="1" customHeight="1" spans="59:59">
      <c r="BG235" s="172"/>
    </row>
    <row r="236" s="2" customFormat="1" customHeight="1" spans="59:59">
      <c r="BG236" s="172"/>
    </row>
    <row r="237" s="2" customFormat="1" customHeight="1" spans="59:59">
      <c r="BG237" s="172"/>
    </row>
    <row r="238" s="2" customFormat="1" customHeight="1" spans="59:59">
      <c r="BG238" s="172"/>
    </row>
    <row r="239" s="2" customFormat="1" customHeight="1" spans="59:59">
      <c r="BG239" s="172"/>
    </row>
    <row r="240" s="2" customFormat="1" customHeight="1" spans="59:59">
      <c r="BG240" s="172"/>
    </row>
    <row r="241" s="2" customFormat="1" customHeight="1" spans="59:59">
      <c r="BG241" s="172"/>
    </row>
    <row r="242" s="2" customFormat="1" customHeight="1" spans="59:59">
      <c r="BG242" s="172"/>
    </row>
    <row r="243" s="2" customFormat="1" customHeight="1" spans="59:59">
      <c r="BG243" s="172"/>
    </row>
    <row r="244" s="2" customFormat="1" customHeight="1" spans="59:59">
      <c r="BG244" s="172"/>
    </row>
    <row r="245" s="2" customFormat="1" customHeight="1" spans="59:59">
      <c r="BG245" s="172"/>
    </row>
    <row r="246" s="2" customFormat="1" customHeight="1" spans="59:59">
      <c r="BG246" s="172"/>
    </row>
    <row r="247" s="2" customFormat="1" customHeight="1" spans="59:59">
      <c r="BG247" s="172"/>
    </row>
    <row r="248" s="2" customFormat="1" customHeight="1" spans="59:59">
      <c r="BG248" s="172"/>
    </row>
    <row r="249" s="2" customFormat="1" customHeight="1" spans="59:59">
      <c r="BG249" s="172"/>
    </row>
    <row r="250" s="2" customFormat="1" customHeight="1" spans="59:59">
      <c r="BG250" s="172"/>
    </row>
    <row r="251" s="2" customFormat="1" customHeight="1" spans="59:59">
      <c r="BG251" s="172"/>
    </row>
    <row r="252" s="2" customFormat="1" customHeight="1" spans="59:59">
      <c r="BG252" s="172"/>
    </row>
    <row r="253" s="2" customFormat="1" customHeight="1" spans="59:59">
      <c r="BG253" s="172"/>
    </row>
    <row r="254" s="2" customFormat="1" customHeight="1" spans="59:59">
      <c r="BG254" s="172"/>
    </row>
    <row r="255" s="2" customFormat="1" customHeight="1" spans="59:59">
      <c r="BG255" s="172"/>
    </row>
    <row r="256" s="2" customFormat="1" customHeight="1" spans="59:59">
      <c r="BG256" s="172"/>
    </row>
    <row r="257" s="2" customFormat="1" customHeight="1" spans="59:59">
      <c r="BG257" s="172"/>
    </row>
    <row r="258" s="2" customFormat="1" customHeight="1" spans="59:59">
      <c r="BG258" s="172"/>
    </row>
    <row r="259" s="2" customFormat="1" customHeight="1" spans="59:59">
      <c r="BG259" s="172"/>
    </row>
    <row r="260" s="2" customFormat="1" customHeight="1" spans="59:59">
      <c r="BG260" s="172"/>
    </row>
    <row r="261" s="2" customFormat="1" customHeight="1" spans="59:59">
      <c r="BG261" s="172"/>
    </row>
    <row r="262" s="2" customFormat="1" customHeight="1" spans="59:59">
      <c r="BG262" s="172"/>
    </row>
    <row r="263" s="2" customFormat="1" customHeight="1" spans="59:59">
      <c r="BG263" s="172"/>
    </row>
    <row r="264" s="2" customFormat="1" customHeight="1" spans="59:59">
      <c r="BG264" s="172"/>
    </row>
    <row r="265" s="2" customFormat="1" customHeight="1" spans="59:59">
      <c r="BG265" s="172"/>
    </row>
    <row r="266" s="2" customFormat="1" customHeight="1" spans="59:59">
      <c r="BG266" s="172"/>
    </row>
    <row r="267" s="2" customFormat="1" customHeight="1" spans="59:59">
      <c r="BG267" s="172"/>
    </row>
    <row r="268" s="2" customFormat="1" customHeight="1" spans="59:59">
      <c r="BG268" s="172"/>
    </row>
    <row r="269" s="2" customFormat="1" customHeight="1" spans="59:59">
      <c r="BG269" s="172"/>
    </row>
    <row r="270" s="2" customFormat="1" customHeight="1" spans="59:59">
      <c r="BG270" s="172"/>
    </row>
    <row r="271" s="2" customFormat="1" customHeight="1" spans="59:59">
      <c r="BG271" s="172"/>
    </row>
    <row r="272" s="2" customFormat="1" customHeight="1" spans="59:59">
      <c r="BG272" s="172"/>
    </row>
    <row r="273" s="2" customFormat="1" customHeight="1" spans="59:59">
      <c r="BG273" s="172"/>
    </row>
    <row r="274" s="2" customFormat="1" customHeight="1" spans="59:59">
      <c r="BG274" s="172"/>
    </row>
    <row r="275" s="2" customFormat="1" customHeight="1" spans="59:59">
      <c r="BG275" s="172"/>
    </row>
    <row r="276" s="2" customFormat="1" customHeight="1" spans="59:59">
      <c r="BG276" s="172"/>
    </row>
    <row r="277" s="2" customFormat="1" customHeight="1" spans="59:59">
      <c r="BG277" s="172"/>
    </row>
    <row r="278" s="2" customFormat="1" customHeight="1" spans="59:59">
      <c r="BG278" s="172"/>
    </row>
    <row r="279" s="2" customFormat="1" customHeight="1" spans="59:59">
      <c r="BG279" s="172"/>
    </row>
    <row r="280" s="2" customFormat="1" customHeight="1" spans="59:59">
      <c r="BG280" s="172"/>
    </row>
    <row r="281" s="2" customFormat="1" customHeight="1" spans="59:59">
      <c r="BG281" s="172"/>
    </row>
    <row r="282" s="2" customFormat="1" customHeight="1" spans="59:59">
      <c r="BG282" s="172"/>
    </row>
    <row r="283" s="2" customFormat="1" customHeight="1" spans="59:59">
      <c r="BG283" s="172"/>
    </row>
    <row r="284" s="2" customFormat="1" customHeight="1" spans="59:59">
      <c r="BG284" s="172"/>
    </row>
    <row r="285" s="2" customFormat="1" customHeight="1" spans="59:59">
      <c r="BG285" s="172"/>
    </row>
    <row r="286" s="2" customFormat="1" customHeight="1" spans="59:59">
      <c r="BG286" s="172"/>
    </row>
    <row r="287" s="2" customFormat="1" customHeight="1" spans="59:59">
      <c r="BG287" s="172"/>
    </row>
    <row r="288" s="2" customFormat="1" customHeight="1" spans="59:59">
      <c r="BG288" s="172"/>
    </row>
    <row r="289" s="2" customFormat="1" customHeight="1" spans="59:59">
      <c r="BG289" s="172"/>
    </row>
    <row r="290" s="2" customFormat="1" customHeight="1" spans="59:59">
      <c r="BG290" s="172"/>
    </row>
    <row r="291" s="2" customFormat="1" customHeight="1" spans="59:59">
      <c r="BG291" s="172"/>
    </row>
    <row r="292" s="2" customFormat="1" customHeight="1" spans="59:59">
      <c r="BG292" s="172"/>
    </row>
    <row r="293" s="2" customFormat="1" customHeight="1" spans="59:59">
      <c r="BG293" s="172"/>
    </row>
    <row r="294" s="2" customFormat="1" customHeight="1" spans="59:59">
      <c r="BG294" s="172"/>
    </row>
    <row r="295" s="2" customFormat="1" customHeight="1" spans="59:59">
      <c r="BG295" s="172"/>
    </row>
    <row r="296" s="2" customFormat="1" customHeight="1" spans="59:59">
      <c r="BG296" s="172"/>
    </row>
    <row r="297" s="2" customFormat="1" customHeight="1" spans="59:59">
      <c r="BG297" s="172"/>
    </row>
    <row r="298" s="2" customFormat="1" customHeight="1" spans="59:59">
      <c r="BG298" s="172"/>
    </row>
    <row r="299" s="2" customFormat="1" customHeight="1" spans="59:59">
      <c r="BG299" s="172"/>
    </row>
    <row r="300" s="2" customFormat="1" customHeight="1" spans="59:59">
      <c r="BG300" s="172"/>
    </row>
    <row r="301" s="2" customFormat="1" customHeight="1" spans="59:59">
      <c r="BG301" s="172"/>
    </row>
    <row r="302" s="2" customFormat="1" customHeight="1" spans="59:59">
      <c r="BG302" s="172"/>
    </row>
    <row r="303" s="2" customFormat="1" customHeight="1" spans="59:59">
      <c r="BG303" s="172"/>
    </row>
    <row r="304" s="2" customFormat="1" customHeight="1" spans="59:59">
      <c r="BG304" s="172"/>
    </row>
    <row r="305" s="2" customFormat="1" customHeight="1" spans="59:59">
      <c r="BG305" s="172"/>
    </row>
    <row r="306" s="2" customFormat="1" customHeight="1" spans="59:59">
      <c r="BG306" s="172"/>
    </row>
    <row r="307" s="2" customFormat="1" customHeight="1" spans="59:59">
      <c r="BG307" s="172"/>
    </row>
    <row r="308" s="2" customFormat="1" customHeight="1" spans="59:59">
      <c r="BG308" s="172"/>
    </row>
    <row r="309" s="2" customFormat="1" customHeight="1" spans="59:59">
      <c r="BG309" s="172"/>
    </row>
    <row r="310" s="2" customFormat="1" customHeight="1" spans="59:59">
      <c r="BG310" s="172"/>
    </row>
    <row r="311" s="2" customFormat="1" customHeight="1" spans="59:59">
      <c r="BG311" s="172"/>
    </row>
    <row r="312" s="2" customFormat="1" customHeight="1" spans="59:59">
      <c r="BG312" s="172"/>
    </row>
    <row r="313" s="2" customFormat="1" customHeight="1" spans="59:59">
      <c r="BG313" s="172"/>
    </row>
    <row r="314" s="2" customFormat="1" customHeight="1" spans="59:59">
      <c r="BG314" s="172"/>
    </row>
    <row r="315" s="2" customFormat="1" customHeight="1" spans="59:59">
      <c r="BG315" s="172"/>
    </row>
    <row r="316" s="2" customFormat="1" customHeight="1" spans="59:59">
      <c r="BG316" s="172"/>
    </row>
    <row r="317" s="2" customFormat="1" customHeight="1" spans="59:59">
      <c r="BG317" s="172"/>
    </row>
    <row r="318" s="2" customFormat="1" customHeight="1" spans="59:59">
      <c r="BG318" s="172"/>
    </row>
    <row r="319" s="2" customFormat="1" customHeight="1" spans="59:59">
      <c r="BG319" s="172"/>
    </row>
    <row r="320" s="2" customFormat="1" customHeight="1" spans="59:59">
      <c r="BG320" s="172"/>
    </row>
    <row r="321" s="2" customFormat="1" customHeight="1" spans="59:59">
      <c r="BG321" s="172"/>
    </row>
    <row r="322" s="2" customFormat="1" customHeight="1" spans="59:59">
      <c r="BG322" s="172"/>
    </row>
    <row r="323" s="2" customFormat="1" customHeight="1" spans="59:59">
      <c r="BG323" s="172"/>
    </row>
    <row r="324" s="2" customFormat="1" customHeight="1" spans="59:59">
      <c r="BG324" s="172"/>
    </row>
    <row r="325" s="2" customFormat="1" customHeight="1" spans="59:59">
      <c r="BG325" s="172"/>
    </row>
    <row r="326" s="2" customFormat="1" customHeight="1" spans="59:59">
      <c r="BG326" s="172"/>
    </row>
    <row r="327" s="2" customFormat="1" customHeight="1" spans="59:59">
      <c r="BG327" s="172"/>
    </row>
    <row r="328" s="2" customFormat="1" customHeight="1" spans="59:59">
      <c r="BG328" s="172"/>
    </row>
    <row r="329" s="2" customFormat="1" customHeight="1" spans="59:59">
      <c r="BG329" s="172"/>
    </row>
    <row r="330" s="2" customFormat="1" customHeight="1" spans="59:59">
      <c r="BG330" s="172"/>
    </row>
    <row r="331" s="2" customFormat="1" customHeight="1" spans="59:59">
      <c r="BG331" s="172"/>
    </row>
    <row r="332" s="2" customFormat="1" customHeight="1" spans="59:59">
      <c r="BG332" s="172"/>
    </row>
    <row r="333" s="2" customFormat="1" customHeight="1" spans="59:59">
      <c r="BG333" s="172"/>
    </row>
    <row r="334" s="2" customFormat="1" customHeight="1" spans="59:59">
      <c r="BG334" s="172"/>
    </row>
    <row r="335" s="2" customFormat="1" customHeight="1" spans="59:59">
      <c r="BG335" s="172"/>
    </row>
    <row r="336" s="2" customFormat="1" customHeight="1" spans="59:59">
      <c r="BG336" s="172"/>
    </row>
    <row r="337" s="2" customFormat="1" customHeight="1" spans="59:59">
      <c r="BG337" s="172"/>
    </row>
    <row r="338" s="2" customFormat="1" customHeight="1" spans="59:59">
      <c r="BG338" s="172"/>
    </row>
    <row r="339" s="2" customFormat="1" customHeight="1" spans="59:59">
      <c r="BG339" s="172"/>
    </row>
    <row r="340" s="2" customFormat="1" customHeight="1" spans="59:59">
      <c r="BG340" s="172"/>
    </row>
    <row r="341" s="2" customFormat="1" customHeight="1" spans="59:59">
      <c r="BG341" s="172"/>
    </row>
    <row r="342" s="2" customFormat="1" customHeight="1" spans="59:59">
      <c r="BG342" s="172"/>
    </row>
    <row r="343" s="2" customFormat="1" customHeight="1" spans="59:59">
      <c r="BG343" s="172"/>
    </row>
    <row r="344" s="2" customFormat="1" customHeight="1" spans="59:59">
      <c r="BG344" s="172"/>
    </row>
    <row r="345" s="2" customFormat="1" customHeight="1" spans="59:59">
      <c r="BG345" s="172"/>
    </row>
    <row r="346" s="2" customFormat="1" customHeight="1" spans="59:59">
      <c r="BG346" s="172"/>
    </row>
    <row r="347" s="2" customFormat="1" customHeight="1" spans="59:59">
      <c r="BG347" s="172"/>
    </row>
    <row r="348" s="2" customFormat="1" customHeight="1" spans="59:59">
      <c r="BG348" s="172"/>
    </row>
    <row r="349" s="2" customFormat="1" customHeight="1" spans="59:59">
      <c r="BG349" s="172"/>
    </row>
    <row r="350" s="2" customFormat="1" customHeight="1" spans="59:59">
      <c r="BG350" s="172"/>
    </row>
    <row r="351" s="2" customFormat="1" customHeight="1" spans="59:59">
      <c r="BG351" s="172"/>
    </row>
    <row r="352" s="2" customFormat="1" customHeight="1" spans="59:59">
      <c r="BG352" s="172"/>
    </row>
    <row r="353" s="2" customFormat="1" customHeight="1" spans="59:59">
      <c r="BG353" s="172"/>
    </row>
    <row r="354" s="2" customFormat="1" customHeight="1" spans="59:59">
      <c r="BG354" s="172"/>
    </row>
    <row r="355" s="2" customFormat="1" customHeight="1" spans="59:59">
      <c r="BG355" s="172"/>
    </row>
    <row r="356" s="2" customFormat="1" customHeight="1" spans="59:59">
      <c r="BG356" s="172"/>
    </row>
    <row r="357" s="2" customFormat="1" customHeight="1" spans="59:59">
      <c r="BG357" s="172"/>
    </row>
    <row r="358" s="2" customFormat="1" customHeight="1" spans="59:59">
      <c r="BG358" s="172"/>
    </row>
    <row r="359" s="2" customFormat="1" customHeight="1" spans="59:59">
      <c r="BG359" s="172"/>
    </row>
    <row r="360" s="2" customFormat="1" customHeight="1" spans="59:59">
      <c r="BG360" s="172"/>
    </row>
    <row r="361" s="2" customFormat="1" customHeight="1" spans="59:59">
      <c r="BG361" s="172"/>
    </row>
    <row r="362" s="2" customFormat="1" customHeight="1" spans="59:59">
      <c r="BG362" s="172"/>
    </row>
    <row r="363" s="2" customFormat="1" customHeight="1" spans="59:59">
      <c r="BG363" s="172"/>
    </row>
    <row r="364" s="2" customFormat="1" customHeight="1" spans="59:59">
      <c r="BG364" s="172"/>
    </row>
    <row r="365" s="2" customFormat="1" customHeight="1" spans="59:59">
      <c r="BG365" s="172"/>
    </row>
    <row r="366" s="2" customFormat="1" customHeight="1" spans="59:59">
      <c r="BG366" s="172"/>
    </row>
    <row r="367" s="2" customFormat="1" customHeight="1" spans="59:59">
      <c r="BG367" s="172"/>
    </row>
    <row r="368" s="2" customFormat="1" customHeight="1" spans="59:59">
      <c r="BG368" s="172"/>
    </row>
    <row r="369" s="2" customFormat="1" customHeight="1" spans="59:59">
      <c r="BG369" s="172"/>
    </row>
    <row r="370" s="2" customFormat="1" customHeight="1" spans="59:59">
      <c r="BG370" s="172"/>
    </row>
    <row r="371" s="2" customFormat="1" customHeight="1" spans="59:59">
      <c r="BG371" s="172"/>
    </row>
    <row r="372" s="2" customFormat="1" customHeight="1" spans="59:59">
      <c r="BG372" s="172"/>
    </row>
    <row r="373" s="2" customFormat="1" customHeight="1" spans="59:59">
      <c r="BG373" s="172"/>
    </row>
    <row r="374" s="2" customFormat="1" customHeight="1" spans="59:59">
      <c r="BG374" s="172"/>
    </row>
    <row r="375" s="2" customFormat="1" customHeight="1" spans="59:59">
      <c r="BG375" s="172"/>
    </row>
    <row r="376" s="2" customFormat="1" customHeight="1" spans="59:59">
      <c r="BG376" s="172"/>
    </row>
    <row r="377" s="2" customFormat="1" customHeight="1" spans="59:59">
      <c r="BG377" s="172"/>
    </row>
    <row r="378" s="2" customFormat="1" customHeight="1" spans="59:59">
      <c r="BG378" s="172"/>
    </row>
    <row r="379" s="2" customFormat="1" customHeight="1" spans="59:59">
      <c r="BG379" s="172"/>
    </row>
    <row r="380" s="2" customFormat="1" customHeight="1" spans="59:59">
      <c r="BG380" s="172"/>
    </row>
    <row r="381" s="2" customFormat="1" customHeight="1" spans="59:59">
      <c r="BG381" s="172"/>
    </row>
    <row r="382" s="2" customFormat="1" customHeight="1" spans="59:59">
      <c r="BG382" s="172"/>
    </row>
    <row r="383" s="2" customFormat="1" customHeight="1" spans="59:59">
      <c r="BG383" s="172"/>
    </row>
    <row r="384" s="2" customFormat="1" customHeight="1" spans="59:59">
      <c r="BG384" s="172"/>
    </row>
    <row r="385" s="2" customFormat="1" customHeight="1" spans="59:59">
      <c r="BG385" s="172"/>
    </row>
    <row r="386" s="2" customFormat="1" customHeight="1" spans="59:59">
      <c r="BG386" s="172"/>
    </row>
    <row r="387" s="2" customFormat="1" customHeight="1" spans="59:59">
      <c r="BG387" s="172"/>
    </row>
    <row r="388" s="2" customFormat="1" customHeight="1" spans="59:59">
      <c r="BG388" s="172"/>
    </row>
    <row r="389" s="2" customFormat="1" customHeight="1" spans="59:59">
      <c r="BG389" s="172"/>
    </row>
    <row r="390" s="2" customFormat="1" customHeight="1" spans="59:59">
      <c r="BG390" s="172"/>
    </row>
    <row r="391" s="2" customFormat="1" customHeight="1" spans="59:59">
      <c r="BG391" s="172"/>
    </row>
    <row r="392" s="2" customFormat="1" customHeight="1" spans="59:59">
      <c r="BG392" s="172"/>
    </row>
    <row r="393" s="2" customFormat="1" customHeight="1" spans="59:59">
      <c r="BG393" s="172"/>
    </row>
    <row r="394" s="2" customFormat="1" customHeight="1" spans="59:59">
      <c r="BG394" s="172"/>
    </row>
    <row r="395" s="2" customFormat="1" customHeight="1" spans="59:59">
      <c r="BG395" s="172"/>
    </row>
    <row r="396" s="2" customFormat="1" customHeight="1" spans="59:59">
      <c r="BG396" s="172"/>
    </row>
    <row r="397" s="2" customFormat="1" customHeight="1" spans="59:59">
      <c r="BG397" s="172"/>
    </row>
    <row r="398" s="2" customFormat="1" customHeight="1" spans="59:59">
      <c r="BG398" s="172"/>
    </row>
    <row r="399" s="2" customFormat="1" customHeight="1" spans="59:59">
      <c r="BG399" s="172"/>
    </row>
    <row r="400" s="2" customFormat="1" customHeight="1" spans="59:59">
      <c r="BG400" s="172"/>
    </row>
    <row r="401" s="2" customFormat="1" customHeight="1" spans="59:59">
      <c r="BG401" s="172"/>
    </row>
    <row r="402" s="2" customFormat="1" customHeight="1" spans="59:59">
      <c r="BG402" s="172"/>
    </row>
    <row r="403" s="2" customFormat="1" customHeight="1" spans="59:59">
      <c r="BG403" s="172"/>
    </row>
    <row r="404" s="2" customFormat="1" customHeight="1" spans="59:59">
      <c r="BG404" s="172"/>
    </row>
    <row r="405" s="2" customFormat="1" customHeight="1" spans="59:59">
      <c r="BG405" s="172"/>
    </row>
    <row r="406" s="2" customFormat="1" customHeight="1" spans="59:59">
      <c r="BG406" s="172"/>
    </row>
    <row r="407" s="2" customFormat="1" customHeight="1" spans="59:59">
      <c r="BG407" s="172"/>
    </row>
    <row r="408" s="2" customFormat="1" customHeight="1" spans="59:59">
      <c r="BG408" s="172"/>
    </row>
    <row r="409" s="2" customFormat="1" customHeight="1" spans="59:59">
      <c r="BG409" s="172"/>
    </row>
    <row r="410" s="2" customFormat="1" customHeight="1" spans="59:59">
      <c r="BG410" s="172"/>
    </row>
    <row r="411" s="2" customFormat="1" customHeight="1" spans="59:59">
      <c r="BG411" s="172"/>
    </row>
    <row r="412" s="2" customFormat="1" customHeight="1" spans="59:59">
      <c r="BG412" s="172"/>
    </row>
    <row r="413" s="2" customFormat="1" customHeight="1" spans="59:59">
      <c r="BG413" s="172"/>
    </row>
    <row r="414" s="2" customFormat="1" customHeight="1" spans="59:59">
      <c r="BG414" s="172"/>
    </row>
    <row r="415" s="2" customFormat="1" customHeight="1" spans="59:59">
      <c r="BG415" s="172"/>
    </row>
    <row r="416" s="2" customFormat="1" customHeight="1" spans="59:59">
      <c r="BG416" s="172"/>
    </row>
    <row r="417" s="2" customFormat="1" customHeight="1" spans="59:59">
      <c r="BG417" s="172"/>
    </row>
    <row r="418" s="2" customFormat="1" customHeight="1" spans="59:59">
      <c r="BG418" s="172"/>
    </row>
    <row r="419" s="2" customFormat="1" customHeight="1" spans="59:59">
      <c r="BG419" s="172"/>
    </row>
    <row r="420" s="2" customFormat="1" customHeight="1" spans="59:59">
      <c r="BG420" s="172"/>
    </row>
    <row r="421" s="2" customFormat="1" customHeight="1" spans="59:59">
      <c r="BG421" s="172"/>
    </row>
    <row r="422" s="2" customFormat="1" customHeight="1" spans="59:59">
      <c r="BG422" s="172"/>
    </row>
    <row r="423" s="2" customFormat="1" customHeight="1" spans="59:59">
      <c r="BG423" s="172"/>
    </row>
    <row r="424" s="2" customFormat="1" customHeight="1" spans="59:59">
      <c r="BG424" s="172"/>
    </row>
    <row r="425" s="2" customFormat="1" customHeight="1" spans="59:59">
      <c r="BG425" s="172"/>
    </row>
    <row r="426" s="2" customFormat="1" customHeight="1" spans="59:59">
      <c r="BG426" s="172"/>
    </row>
    <row r="427" s="2" customFormat="1" customHeight="1" spans="59:59">
      <c r="BG427" s="172"/>
    </row>
    <row r="428" s="2" customFormat="1" customHeight="1" spans="59:59">
      <c r="BG428" s="172"/>
    </row>
    <row r="429" s="2" customFormat="1" customHeight="1" spans="59:59">
      <c r="BG429" s="172"/>
    </row>
    <row r="430" s="2" customFormat="1" customHeight="1" spans="59:59">
      <c r="BG430" s="172"/>
    </row>
    <row r="431" s="2" customFormat="1" customHeight="1" spans="59:59">
      <c r="BG431" s="172"/>
    </row>
    <row r="432" s="2" customFormat="1" customHeight="1" spans="59:59">
      <c r="BG432" s="172"/>
    </row>
    <row r="433" s="2" customFormat="1" customHeight="1" spans="59:59">
      <c r="BG433" s="172"/>
    </row>
    <row r="434" s="2" customFormat="1" customHeight="1" spans="59:59">
      <c r="BG434" s="172"/>
    </row>
    <row r="435" s="2" customFormat="1" customHeight="1" spans="59:59">
      <c r="BG435" s="172"/>
    </row>
    <row r="436" s="2" customFormat="1" customHeight="1" spans="59:59">
      <c r="BG436" s="172"/>
    </row>
    <row r="437" s="2" customFormat="1" customHeight="1" spans="59:59">
      <c r="BG437" s="172"/>
    </row>
    <row r="438" s="2" customFormat="1" customHeight="1" spans="59:59">
      <c r="BG438" s="172"/>
    </row>
    <row r="439" s="2" customFormat="1" customHeight="1" spans="59:59">
      <c r="BG439" s="172"/>
    </row>
    <row r="440" s="2" customFormat="1" customHeight="1" spans="59:59">
      <c r="BG440" s="172"/>
    </row>
    <row r="441" s="2" customFormat="1" customHeight="1" spans="59:59">
      <c r="BG441" s="172"/>
    </row>
    <row r="442" s="2" customFormat="1" customHeight="1" spans="59:59">
      <c r="BG442" s="172"/>
    </row>
    <row r="443" s="2" customFormat="1" customHeight="1" spans="59:59">
      <c r="BG443" s="172"/>
    </row>
    <row r="444" s="2" customFormat="1" customHeight="1" spans="59:59">
      <c r="BG444" s="172"/>
    </row>
    <row r="445" s="2" customFormat="1" customHeight="1" spans="59:59">
      <c r="BG445" s="172"/>
    </row>
    <row r="446" s="2" customFormat="1" customHeight="1" spans="59:59">
      <c r="BG446" s="172"/>
    </row>
    <row r="447" s="2" customFormat="1" customHeight="1" spans="59:59">
      <c r="BG447" s="172"/>
    </row>
    <row r="448" s="2" customFormat="1" customHeight="1" spans="59:59">
      <c r="BG448" s="172"/>
    </row>
    <row r="449" s="2" customFormat="1" customHeight="1" spans="59:59">
      <c r="BG449" s="172"/>
    </row>
    <row r="450" s="2" customFormat="1" customHeight="1" spans="59:59">
      <c r="BG450" s="172"/>
    </row>
    <row r="451" s="2" customFormat="1" customHeight="1" spans="59:59">
      <c r="BG451" s="172"/>
    </row>
    <row r="452" s="2" customFormat="1" customHeight="1" spans="59:59">
      <c r="BG452" s="172"/>
    </row>
    <row r="453" s="2" customFormat="1" customHeight="1" spans="59:59">
      <c r="BG453" s="172"/>
    </row>
    <row r="454" s="2" customFormat="1" customHeight="1" spans="59:59">
      <c r="BG454" s="172"/>
    </row>
    <row r="455" s="2" customFormat="1" customHeight="1" spans="59:59">
      <c r="BG455" s="172"/>
    </row>
    <row r="456" s="2" customFormat="1" customHeight="1" spans="59:59">
      <c r="BG456" s="172"/>
    </row>
  </sheetData>
  <dataValidations count="4">
    <dataValidation type="list" showInputMessage="1" showErrorMessage="1" sqref="P2">
      <formula1>INDIRECT(L3)</formula1>
    </dataValidation>
    <dataValidation type="list" showInputMessage="1" showErrorMessage="1" sqref="P3">
      <formula1>INDIRECT(L1)</formula1>
    </dataValidation>
    <dataValidation type="list" showInputMessage="1" showErrorMessage="1" sqref="P8">
      <formula1>INDIRECT(L4)</formula1>
    </dataValidation>
    <dataValidation type="list" showInputMessage="1" showErrorMessage="1" sqref="P9">
      <formula1>INDIRECT(L11)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0"/>
  <sheetViews>
    <sheetView workbookViewId="0">
      <pane xSplit="4" ySplit="1" topLeftCell="Q2" activePane="bottomRight" state="frozen"/>
      <selection/>
      <selection pane="topRight"/>
      <selection pane="bottomLeft"/>
      <selection pane="bottomRight" activeCell="R9" sqref="R9"/>
    </sheetView>
  </sheetViews>
  <sheetFormatPr defaultColWidth="8.75454545454545" defaultRowHeight="27.95" customHeight="1"/>
  <cols>
    <col min="1" max="1" width="2" customWidth="1"/>
    <col min="2" max="2" width="10.6272727272727" customWidth="1"/>
    <col min="3" max="3" width="11" customWidth="1"/>
    <col min="4" max="4" width="23" customWidth="1"/>
    <col min="5" max="5" width="25.3727272727273" customWidth="1"/>
    <col min="6" max="6" width="29.5" customWidth="1"/>
    <col min="7" max="7" width="15.5" customWidth="1"/>
    <col min="8" max="8" width="6.5" customWidth="1"/>
    <col min="10" max="10" width="5.37272727272727" customWidth="1"/>
    <col min="11" max="11" width="10.8727272727273" customWidth="1"/>
    <col min="12" max="12" width="11.5" customWidth="1"/>
    <col min="16" max="16" width="10.7545454545455"/>
    <col min="17" max="17" width="25.6272727272727" customWidth="1"/>
    <col min="18" max="18" width="55" customWidth="1"/>
    <col min="19" max="19" width="24.7545454545455" customWidth="1"/>
  </cols>
  <sheetData>
    <row r="1" customHeight="1" spans="1:47">
      <c r="A1" s="84" t="s">
        <v>365</v>
      </c>
      <c r="B1" s="85" t="s">
        <v>366</v>
      </c>
      <c r="C1" s="86" t="s">
        <v>367</v>
      </c>
      <c r="D1" s="87" t="s">
        <v>368</v>
      </c>
      <c r="E1" s="88" t="s">
        <v>369</v>
      </c>
      <c r="F1" s="89" t="s">
        <v>370</v>
      </c>
      <c r="G1" s="90" t="s">
        <v>371</v>
      </c>
      <c r="H1" s="91" t="s">
        <v>372</v>
      </c>
      <c r="I1" s="117" t="s">
        <v>373</v>
      </c>
      <c r="J1" s="117" t="s">
        <v>374</v>
      </c>
      <c r="K1" s="117" t="s">
        <v>20</v>
      </c>
      <c r="L1" s="117" t="s">
        <v>375</v>
      </c>
      <c r="M1" s="89" t="s">
        <v>376</v>
      </c>
      <c r="N1" s="88" t="s">
        <v>377</v>
      </c>
      <c r="O1" s="118" t="s">
        <v>378</v>
      </c>
      <c r="P1" s="119" t="s">
        <v>379</v>
      </c>
      <c r="Q1" s="129" t="s">
        <v>380</v>
      </c>
      <c r="R1" s="130" t="s">
        <v>56</v>
      </c>
      <c r="S1" s="131" t="s">
        <v>381</v>
      </c>
      <c r="T1" s="89" t="s">
        <v>382</v>
      </c>
      <c r="U1" s="132" t="s">
        <v>383</v>
      </c>
      <c r="V1" s="133" t="s">
        <v>384</v>
      </c>
      <c r="W1" s="134" t="s">
        <v>385</v>
      </c>
      <c r="X1" s="134" t="s">
        <v>386</v>
      </c>
      <c r="Y1" s="134" t="s">
        <v>387</v>
      </c>
      <c r="Z1" s="134" t="s">
        <v>388</v>
      </c>
      <c r="AA1" s="146" t="s">
        <v>389</v>
      </c>
      <c r="AB1" s="147" t="s">
        <v>390</v>
      </c>
      <c r="AC1" s="148" t="s">
        <v>391</v>
      </c>
      <c r="AD1" s="148" t="s">
        <v>392</v>
      </c>
      <c r="AE1" s="148" t="s">
        <v>393</v>
      </c>
      <c r="AF1" s="148" t="s">
        <v>394</v>
      </c>
      <c r="AG1" s="148" t="s">
        <v>395</v>
      </c>
      <c r="AH1" s="148" t="s">
        <v>396</v>
      </c>
      <c r="AI1" s="148" t="s">
        <v>397</v>
      </c>
      <c r="AJ1" s="148" t="s">
        <v>398</v>
      </c>
      <c r="AK1" s="148" t="s">
        <v>399</v>
      </c>
      <c r="AL1" s="152" t="s">
        <v>400</v>
      </c>
      <c r="AM1" s="153" t="s">
        <v>13</v>
      </c>
      <c r="AN1" s="154" t="s">
        <v>368</v>
      </c>
      <c r="AO1" s="160" t="s">
        <v>18</v>
      </c>
      <c r="AP1" s="160" t="s">
        <v>19</v>
      </c>
      <c r="AQ1" s="161" t="s">
        <v>61</v>
      </c>
      <c r="AR1" s="161" t="s">
        <v>401</v>
      </c>
      <c r="AS1" s="161" t="s">
        <v>402</v>
      </c>
      <c r="AT1" s="162" t="s">
        <v>403</v>
      </c>
      <c r="AU1" s="163" t="s">
        <v>404</v>
      </c>
    </row>
    <row r="2" customHeight="1" spans="1:47">
      <c r="A2" s="92"/>
      <c r="B2" s="93">
        <v>45017</v>
      </c>
      <c r="C2" s="93">
        <v>45382</v>
      </c>
      <c r="D2" s="94" t="s">
        <v>405</v>
      </c>
      <c r="E2" s="95"/>
      <c r="F2" s="96" t="s">
        <v>406</v>
      </c>
      <c r="G2" s="97">
        <v>0</v>
      </c>
      <c r="H2" s="98"/>
      <c r="I2" s="95"/>
      <c r="J2" s="95"/>
      <c r="K2" s="95"/>
      <c r="L2" s="107" t="s">
        <v>137</v>
      </c>
      <c r="M2" s="120"/>
      <c r="N2" s="95"/>
      <c r="O2" s="121"/>
      <c r="P2" s="46">
        <v>45016</v>
      </c>
      <c r="Q2" s="135" t="s">
        <v>407</v>
      </c>
      <c r="R2" s="136" t="str">
        <f>IF(L2="","",_xlfn.TEXTJOIN("-",1,E2,F2,G2,Q2,TEXT(B2,"YYYYMMDD")))</f>
        <v>日常管理-2023财年-0-P20230504-000966-20230401</v>
      </c>
      <c r="S2" s="137"/>
      <c r="T2" s="120"/>
      <c r="U2" s="138"/>
      <c r="V2" s="139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38"/>
      <c r="AM2" s="155"/>
      <c r="AN2" s="156"/>
      <c r="AO2" s="164"/>
      <c r="AP2" s="164"/>
      <c r="AQ2" s="138"/>
      <c r="AR2" s="138"/>
      <c r="AS2" s="138"/>
      <c r="AT2" s="165"/>
      <c r="AU2" s="166"/>
    </row>
    <row r="3" customHeight="1" spans="1:47">
      <c r="A3" s="92"/>
      <c r="B3" s="93">
        <v>45383</v>
      </c>
      <c r="C3" s="93">
        <v>45747</v>
      </c>
      <c r="D3" s="94" t="s">
        <v>405</v>
      </c>
      <c r="E3" s="95"/>
      <c r="F3" s="96" t="s">
        <v>408</v>
      </c>
      <c r="G3" s="97">
        <v>0</v>
      </c>
      <c r="H3" s="98"/>
      <c r="I3" s="95"/>
      <c r="J3" s="95"/>
      <c r="K3" s="95"/>
      <c r="L3" s="107" t="s">
        <v>137</v>
      </c>
      <c r="M3" s="120"/>
      <c r="N3" s="95"/>
      <c r="O3" s="121"/>
      <c r="P3" s="46">
        <v>45382</v>
      </c>
      <c r="Q3" s="135" t="s">
        <v>409</v>
      </c>
      <c r="R3" s="136" t="str">
        <f t="shared" ref="R3:R13" si="0">IF(L3="","",_xlfn.TEXTJOIN("-",1,E3,F3,G3,Q3,TEXT(B3,"YYYYMMDD")))</f>
        <v>日常管理-2024财年-0-P20231225-240401-20240401</v>
      </c>
      <c r="S3" s="137"/>
      <c r="T3" s="120"/>
      <c r="U3" s="138"/>
      <c r="V3" s="139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38"/>
      <c r="AM3" s="155"/>
      <c r="AN3" s="156"/>
      <c r="AO3" s="164"/>
      <c r="AP3" s="164"/>
      <c r="AQ3" s="138"/>
      <c r="AR3" s="138"/>
      <c r="AS3" s="138"/>
      <c r="AT3" s="165"/>
      <c r="AU3" s="166"/>
    </row>
    <row r="4" customHeight="1" spans="1:47">
      <c r="A4" s="99"/>
      <c r="B4" s="100">
        <v>42876</v>
      </c>
      <c r="C4" s="100">
        <v>46827</v>
      </c>
      <c r="D4" s="101" t="s">
        <v>410</v>
      </c>
      <c r="E4" s="102" t="s">
        <v>411</v>
      </c>
      <c r="F4" s="103" t="s">
        <v>412</v>
      </c>
      <c r="G4" s="64">
        <v>0</v>
      </c>
      <c r="H4" s="104" t="s">
        <v>111</v>
      </c>
      <c r="I4" s="122" t="s">
        <v>149</v>
      </c>
      <c r="J4" s="123" t="s">
        <v>108</v>
      </c>
      <c r="K4" s="104" t="s">
        <v>413</v>
      </c>
      <c r="L4" s="122" t="s">
        <v>414</v>
      </c>
      <c r="M4" s="124" t="s">
        <v>97</v>
      </c>
      <c r="N4" s="125" t="s">
        <v>69</v>
      </c>
      <c r="O4" s="113" t="s">
        <v>103</v>
      </c>
      <c r="P4" s="46">
        <v>43054</v>
      </c>
      <c r="Q4" s="135" t="s">
        <v>415</v>
      </c>
      <c r="R4" s="136" t="str">
        <f t="shared" si="0"/>
        <v>东方梅地亚中心-冷暖运营合同能源管理-0-P20220610-000508-20170521</v>
      </c>
      <c r="S4" s="141"/>
      <c r="T4" s="102"/>
      <c r="U4" s="142"/>
      <c r="V4" s="143"/>
      <c r="W4" s="143"/>
      <c r="X4" s="143"/>
      <c r="Y4" s="143"/>
      <c r="Z4" s="149">
        <v>0</v>
      </c>
      <c r="AA4" s="150">
        <v>241228.08</v>
      </c>
      <c r="AB4" s="151">
        <v>57558771.92</v>
      </c>
      <c r="AC4" s="151">
        <v>2000</v>
      </c>
      <c r="AD4" s="151">
        <v>239228.08</v>
      </c>
      <c r="AE4" s="151">
        <v>0</v>
      </c>
      <c r="AF4" s="151">
        <v>0</v>
      </c>
      <c r="AG4" s="151">
        <v>0</v>
      </c>
      <c r="AH4" s="151">
        <v>57800000</v>
      </c>
      <c r="AI4" s="151">
        <v>0</v>
      </c>
      <c r="AJ4" s="151">
        <v>0</v>
      </c>
      <c r="AK4" s="157" t="s">
        <v>416</v>
      </c>
      <c r="AL4" s="158" t="s">
        <v>112</v>
      </c>
      <c r="AM4" s="145" t="s">
        <v>410</v>
      </c>
      <c r="AN4" s="159" t="s">
        <v>53</v>
      </c>
      <c r="AO4" s="159" t="s">
        <v>417</v>
      </c>
      <c r="AP4" s="167" t="s">
        <v>148</v>
      </c>
      <c r="AQ4" s="168">
        <v>2017</v>
      </c>
      <c r="AR4" s="168">
        <v>5</v>
      </c>
      <c r="AS4" s="169">
        <v>43054</v>
      </c>
      <c r="AT4" s="170">
        <v>-178</v>
      </c>
      <c r="AU4" s="105"/>
    </row>
    <row r="5" customHeight="1" spans="1:47">
      <c r="A5" s="105"/>
      <c r="B5" s="93">
        <v>45231</v>
      </c>
      <c r="C5" s="93">
        <v>47057</v>
      </c>
      <c r="D5" s="101" t="s">
        <v>418</v>
      </c>
      <c r="E5" s="102" t="s">
        <v>419</v>
      </c>
      <c r="F5" s="106" t="s">
        <v>412</v>
      </c>
      <c r="G5" s="97">
        <v>0</v>
      </c>
      <c r="H5" s="107" t="s">
        <v>229</v>
      </c>
      <c r="I5" s="122" t="s">
        <v>149</v>
      </c>
      <c r="J5" s="123" t="s">
        <v>150</v>
      </c>
      <c r="K5" s="104" t="s">
        <v>413</v>
      </c>
      <c r="L5" s="122" t="s">
        <v>414</v>
      </c>
      <c r="M5" s="124" t="s">
        <v>97</v>
      </c>
      <c r="N5" s="125" t="s">
        <v>69</v>
      </c>
      <c r="O5" s="113" t="s">
        <v>103</v>
      </c>
      <c r="P5" s="46">
        <v>45218</v>
      </c>
      <c r="Q5" s="135" t="s">
        <v>420</v>
      </c>
      <c r="R5" s="136" t="str">
        <f t="shared" si="0"/>
        <v>兴安嘉业-冷暖运营合同能源管理-0-P20220610-000105-20231101</v>
      </c>
      <c r="S5" s="141" t="s">
        <v>421</v>
      </c>
      <c r="T5" s="144" t="str">
        <f t="shared" ref="T5:T9" si="1">IF(C5="","",LEFT(C5,6))</f>
        <v>47057</v>
      </c>
      <c r="U5" s="145" t="e">
        <f t="shared" ref="U5:U9" si="2">IF(C5="","",RIGHT(C5,LEN(C5)-7))</f>
        <v>#VALUE!</v>
      </c>
      <c r="V5" s="145" t="s">
        <v>422</v>
      </c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</row>
    <row r="6" s="83" customFormat="1" ht="35.1" customHeight="1" spans="2:33">
      <c r="B6" s="108">
        <v>43603</v>
      </c>
      <c r="C6" s="108">
        <v>50907</v>
      </c>
      <c r="D6" s="109" t="s">
        <v>423</v>
      </c>
      <c r="E6" s="109" t="s">
        <v>424</v>
      </c>
      <c r="F6" s="109" t="s">
        <v>425</v>
      </c>
      <c r="G6" s="110">
        <v>0</v>
      </c>
      <c r="H6" s="109" t="s">
        <v>153</v>
      </c>
      <c r="I6" s="109" t="s">
        <v>149</v>
      </c>
      <c r="J6" s="109" t="s">
        <v>108</v>
      </c>
      <c r="K6" s="109" t="s">
        <v>413</v>
      </c>
      <c r="L6" s="109" t="s">
        <v>414</v>
      </c>
      <c r="M6" s="109" t="s">
        <v>251</v>
      </c>
      <c r="N6" s="109"/>
      <c r="O6" s="109"/>
      <c r="P6" s="108">
        <v>43603</v>
      </c>
      <c r="Q6" s="109" t="s">
        <v>426</v>
      </c>
      <c r="R6" s="136" t="str">
        <f t="shared" si="0"/>
        <v>和乔丽晶-冷暖运营合同能源管理-业主收费-0-P20220610-000579-20190518</v>
      </c>
      <c r="S6" s="109"/>
      <c r="T6" s="109"/>
      <c r="AG6" s="83" t="s">
        <v>427</v>
      </c>
    </row>
    <row r="7" ht="35.1" customHeight="1" spans="1:47">
      <c r="A7" s="105"/>
      <c r="B7" s="111"/>
      <c r="C7" s="102" t="s">
        <v>422</v>
      </c>
      <c r="D7" s="107"/>
      <c r="E7" s="112" t="s">
        <v>422</v>
      </c>
      <c r="F7" s="113"/>
      <c r="G7" s="114"/>
      <c r="H7" s="115"/>
      <c r="I7" s="122"/>
      <c r="J7" s="107"/>
      <c r="K7" s="126"/>
      <c r="L7" s="93"/>
      <c r="M7" s="127"/>
      <c r="N7" s="93"/>
      <c r="O7" s="93"/>
      <c r="P7" s="128"/>
      <c r="Q7" s="97"/>
      <c r="R7" s="136" t="str">
        <f t="shared" si="0"/>
        <v/>
      </c>
      <c r="S7" s="126"/>
      <c r="T7" s="144" t="str">
        <f t="shared" si="1"/>
        <v/>
      </c>
      <c r="U7" s="145" t="str">
        <f t="shared" si="2"/>
        <v/>
      </c>
      <c r="V7" s="145" t="s">
        <v>422</v>
      </c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</row>
    <row r="8" ht="35.1" customHeight="1" spans="1:47">
      <c r="A8" s="105"/>
      <c r="B8" s="111"/>
      <c r="C8" s="102" t="s">
        <v>422</v>
      </c>
      <c r="D8" s="107"/>
      <c r="E8" s="112" t="s">
        <v>422</v>
      </c>
      <c r="F8" s="113"/>
      <c r="G8" s="114"/>
      <c r="H8" s="115"/>
      <c r="I8" s="122"/>
      <c r="J8" s="107"/>
      <c r="K8" s="126"/>
      <c r="L8" s="93"/>
      <c r="M8" s="127"/>
      <c r="N8" s="93"/>
      <c r="O8" s="93"/>
      <c r="P8" s="128"/>
      <c r="Q8" s="97"/>
      <c r="R8" s="136" t="str">
        <f t="shared" si="0"/>
        <v/>
      </c>
      <c r="S8" s="126"/>
      <c r="T8" s="144" t="str">
        <f t="shared" si="1"/>
        <v/>
      </c>
      <c r="U8" s="145" t="str">
        <f t="shared" si="2"/>
        <v/>
      </c>
      <c r="V8" s="145" t="s">
        <v>422</v>
      </c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</row>
    <row r="9" ht="35.1" customHeight="1" spans="1:47">
      <c r="A9" s="105"/>
      <c r="B9" s="111"/>
      <c r="C9" s="102" t="s">
        <v>422</v>
      </c>
      <c r="D9" s="107"/>
      <c r="E9" s="112" t="s">
        <v>422</v>
      </c>
      <c r="F9" s="113"/>
      <c r="G9" s="114"/>
      <c r="H9" s="115"/>
      <c r="I9" s="122"/>
      <c r="J9" s="107"/>
      <c r="K9" s="126"/>
      <c r="L9" s="93"/>
      <c r="M9" s="127"/>
      <c r="N9" s="93"/>
      <c r="O9" s="93"/>
      <c r="P9" s="128"/>
      <c r="Q9" s="97"/>
      <c r="R9" s="136" t="str">
        <f t="shared" si="0"/>
        <v/>
      </c>
      <c r="S9" s="126"/>
      <c r="T9" s="144" t="str">
        <f t="shared" si="1"/>
        <v/>
      </c>
      <c r="U9" s="145" t="str">
        <f t="shared" si="2"/>
        <v/>
      </c>
      <c r="V9" s="145" t="s">
        <v>422</v>
      </c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</row>
    <row r="10" ht="35.1" customHeight="1" spans="1:47">
      <c r="A10" s="105"/>
      <c r="B10" s="116"/>
      <c r="C10" s="116"/>
      <c r="D10" s="116"/>
      <c r="E10" s="112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36" t="str">
        <f t="shared" si="0"/>
        <v/>
      </c>
      <c r="S10" s="116"/>
      <c r="T10" s="116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</row>
    <row r="11" customHeight="1" spans="18:18">
      <c r="R11" s="136" t="str">
        <f t="shared" si="0"/>
        <v/>
      </c>
    </row>
    <row r="12" customHeight="1" spans="18:18">
      <c r="R12" s="136" t="str">
        <f t="shared" si="0"/>
        <v/>
      </c>
    </row>
    <row r="13" customHeight="1" spans="18:18">
      <c r="R13" s="136" t="str">
        <f t="shared" si="0"/>
        <v/>
      </c>
    </row>
    <row r="14" customHeight="1" spans="18:18">
      <c r="R14" s="136" t="str">
        <f t="shared" ref="R7:R40" si="3">IF(L14="","",_xlfn.TEXTJOIN("-",1,F14,G14,Q14,TEXT(B14,"YYYYMMDD")))</f>
        <v/>
      </c>
    </row>
    <row r="15" customHeight="1" spans="18:18">
      <c r="R15" s="136" t="str">
        <f t="shared" si="3"/>
        <v/>
      </c>
    </row>
    <row r="16" customHeight="1" spans="18:18">
      <c r="R16" s="136" t="str">
        <f t="shared" si="3"/>
        <v/>
      </c>
    </row>
    <row r="17" customHeight="1" spans="18:18">
      <c r="R17" s="136" t="str">
        <f t="shared" si="3"/>
        <v/>
      </c>
    </row>
    <row r="18" customHeight="1" spans="18:18">
      <c r="R18" s="136" t="str">
        <f t="shared" si="3"/>
        <v/>
      </c>
    </row>
    <row r="19" customHeight="1" spans="18:18">
      <c r="R19" s="136" t="str">
        <f t="shared" si="3"/>
        <v/>
      </c>
    </row>
    <row r="20" customHeight="1" spans="18:18">
      <c r="R20" s="136" t="str">
        <f t="shared" si="3"/>
        <v/>
      </c>
    </row>
    <row r="21" customHeight="1" spans="18:18">
      <c r="R21" s="136" t="str">
        <f t="shared" si="3"/>
        <v/>
      </c>
    </row>
    <row r="22" customHeight="1" spans="18:18">
      <c r="R22" s="136" t="str">
        <f t="shared" si="3"/>
        <v/>
      </c>
    </row>
    <row r="23" customHeight="1" spans="18:18">
      <c r="R23" s="136" t="str">
        <f t="shared" si="3"/>
        <v/>
      </c>
    </row>
    <row r="24" customHeight="1" spans="18:18">
      <c r="R24" s="136" t="str">
        <f t="shared" si="3"/>
        <v/>
      </c>
    </row>
    <row r="25" customHeight="1" spans="18:18">
      <c r="R25" s="136" t="str">
        <f t="shared" si="3"/>
        <v/>
      </c>
    </row>
    <row r="26" customHeight="1" spans="18:18">
      <c r="R26" s="136" t="str">
        <f t="shared" si="3"/>
        <v/>
      </c>
    </row>
    <row r="27" customHeight="1" spans="18:18">
      <c r="R27" s="136" t="str">
        <f t="shared" si="3"/>
        <v/>
      </c>
    </row>
    <row r="28" customHeight="1" spans="18:18">
      <c r="R28" s="136" t="str">
        <f t="shared" si="3"/>
        <v/>
      </c>
    </row>
    <row r="29" customHeight="1" spans="18:18">
      <c r="R29" s="136" t="str">
        <f t="shared" si="3"/>
        <v/>
      </c>
    </row>
    <row r="30" customHeight="1" spans="18:18">
      <c r="R30" s="136" t="str">
        <f t="shared" si="3"/>
        <v/>
      </c>
    </row>
    <row r="31" customHeight="1" spans="18:18">
      <c r="R31" s="136" t="str">
        <f t="shared" si="3"/>
        <v/>
      </c>
    </row>
    <row r="32" customHeight="1" spans="18:18">
      <c r="R32" s="136" t="str">
        <f t="shared" si="3"/>
        <v/>
      </c>
    </row>
    <row r="33" customHeight="1" spans="18:18">
      <c r="R33" s="136" t="str">
        <f t="shared" si="3"/>
        <v/>
      </c>
    </row>
    <row r="34" customHeight="1" spans="18:18">
      <c r="R34" s="136" t="str">
        <f t="shared" si="3"/>
        <v/>
      </c>
    </row>
    <row r="35" customHeight="1" spans="18:18">
      <c r="R35" s="136" t="str">
        <f t="shared" si="3"/>
        <v/>
      </c>
    </row>
    <row r="36" customHeight="1" spans="18:18">
      <c r="R36" s="136" t="str">
        <f t="shared" si="3"/>
        <v/>
      </c>
    </row>
    <row r="37" customHeight="1" spans="18:18">
      <c r="R37" s="136" t="str">
        <f t="shared" si="3"/>
        <v/>
      </c>
    </row>
    <row r="38" customHeight="1" spans="18:18">
      <c r="R38" s="136" t="str">
        <f t="shared" si="3"/>
        <v/>
      </c>
    </row>
    <row r="39" customHeight="1" spans="18:18">
      <c r="R39" s="136" t="str">
        <f t="shared" si="3"/>
        <v/>
      </c>
    </row>
    <row r="40" customHeight="1" spans="18:18">
      <c r="R40" s="136" t="str">
        <f t="shared" si="3"/>
        <v/>
      </c>
    </row>
  </sheetData>
  <conditionalFormatting sqref="Q1">
    <cfRule type="duplicateValues" dxfId="0" priority="9"/>
    <cfRule type="duplicateValues" dxfId="0" priority="8"/>
  </conditionalFormatting>
  <conditionalFormatting sqref="S1:V1">
    <cfRule type="duplicateValues" dxfId="1" priority="7"/>
  </conditionalFormatting>
  <conditionalFormatting sqref="F4">
    <cfRule type="duplicateValues" dxfId="0" priority="6"/>
  </conditionalFormatting>
  <conditionalFormatting sqref="Q4">
    <cfRule type="duplicateValues" dxfId="1" priority="5"/>
  </conditionalFormatting>
  <conditionalFormatting sqref="S4:U4">
    <cfRule type="duplicateValues" dxfId="1" priority="4"/>
  </conditionalFormatting>
  <conditionalFormatting sqref="F5">
    <cfRule type="duplicateValues" dxfId="0" priority="3"/>
  </conditionalFormatting>
  <conditionalFormatting sqref="Q5">
    <cfRule type="duplicateValues" dxfId="1" priority="2"/>
  </conditionalFormatting>
  <conditionalFormatting sqref="S5">
    <cfRule type="duplicateValues" dxfId="1" priority="1"/>
  </conditionalFormatting>
  <conditionalFormatting sqref="P6:P9">
    <cfRule type="duplicateValues" dxfId="1" priority="13"/>
  </conditionalFormatting>
  <conditionalFormatting sqref="Q2:Q3">
    <cfRule type="duplicateValues" dxfId="1" priority="10"/>
  </conditionalFormatting>
  <conditionalFormatting sqref="S6:S9">
    <cfRule type="duplicateValues" dxfId="1" priority="12"/>
  </conditionalFormatting>
  <conditionalFormatting sqref="S2:V3">
    <cfRule type="duplicateValues" dxfId="1" priority="11"/>
  </conditionalFormatting>
  <dataValidations count="18">
    <dataValidation type="list" showInputMessage="1" showErrorMessage="1" sqref="H4 H5 D7:D9">
      <formula1>主体</formula1>
    </dataValidation>
    <dataValidation type="list" showInputMessage="1" showErrorMessage="1" sqref="I4 I5 I7:I9">
      <formula1>业务来源</formula1>
    </dataValidation>
    <dataValidation type="list" showInputMessage="1" showErrorMessage="1" sqref="J4 J5 J7:J9">
      <formula1>项目来源</formula1>
    </dataValidation>
    <dataValidation type="list" showInputMessage="1" showErrorMessage="1" sqref="K4 K5">
      <formula1>设备类型</formula1>
    </dataValidation>
    <dataValidation type="list" showInputMessage="1" showErrorMessage="1" sqref="L4 L5 L6 H7:H9">
      <formula1>项目类型</formula1>
    </dataValidation>
    <dataValidation type="list" showInputMessage="1" showErrorMessage="1" sqref="O4 O5 F7:F9">
      <formula1>签约状态</formula1>
    </dataValidation>
    <dataValidation type="list" showInputMessage="1" showErrorMessage="1" sqref="V4">
      <formula1>归档位置</formula1>
    </dataValidation>
    <dataValidation type="list" showInputMessage="1" showErrorMessage="1" sqref="W4 X4">
      <formula1>完成状态</formula1>
    </dataValidation>
    <dataValidation type="list" allowBlank="1" showInputMessage="1" showErrorMessage="1" sqref="AP4">
      <formula1>客户类型</formula1>
    </dataValidation>
    <dataValidation type="list" allowBlank="1" showInputMessage="1" showErrorMessage="1" sqref="I6">
      <formula1>渠道</formula1>
    </dataValidation>
    <dataValidation type="list" allowBlank="1" showInputMessage="1" showErrorMessage="1" sqref="J6">
      <formula1>来源</formula1>
    </dataValidation>
    <dataValidation type="list" allowBlank="1" showInputMessage="1" showErrorMessage="1" sqref="K6 G7:G9">
      <formula1>设备类型</formula1>
    </dataValidation>
    <dataValidation type="list" showInputMessage="1" showErrorMessage="1" sqref="M6">
      <formula1>部门</formula1>
    </dataValidation>
    <dataValidation type="list" showInputMessage="1" showErrorMessage="1" sqref="C7:C9">
      <formula1>地标编号</formula1>
    </dataValidation>
    <dataValidation type="list" allowBlank="1" showInputMessage="1" showErrorMessage="1" sqref="E7:E9 M4:M5">
      <formula1>部门</formula1>
    </dataValidation>
    <dataValidation allowBlank="1" showInputMessage="1" showErrorMessage="1" promptTitle="赵力泽" sqref="K7:K9"/>
    <dataValidation type="list" allowBlank="1" showInputMessage="1" showErrorMessage="1" sqref="L7:L9 Q7:Q9">
      <formula1>客户名称</formula1>
    </dataValidation>
    <dataValidation type="list" showInputMessage="1" showErrorMessage="1" sqref="N4:N5">
      <formula1>姓名</formula1>
    </dataValidation>
  </dataValidations>
  <hyperlinks>
    <hyperlink ref="A1" location="'目录'!$A$1" display="返回目录"/>
    <hyperlink ref="Q4" r:id="rId1" display="P20220610-000508" tooltip="http://www.zhimawulian.com/SystemFrameWorkV3/javascript:PageDynamicObject.ViewProject('P20220610-000508')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779"/>
  <sheetViews>
    <sheetView topLeftCell="R1" workbookViewId="0">
      <pane ySplit="1" topLeftCell="A2" activePane="bottomLeft" state="frozen"/>
      <selection/>
      <selection pane="bottomLeft" activeCell="S1" sqref="S$1:S$1048576"/>
    </sheetView>
  </sheetViews>
  <sheetFormatPr defaultColWidth="8.12727272727273" defaultRowHeight="24" customHeight="1"/>
  <cols>
    <col min="1" max="1" width="1.37272727272727" customWidth="1"/>
    <col min="2" max="3" width="6.75454545454545" customWidth="1"/>
    <col min="4" max="4" width="7.25454545454545" customWidth="1"/>
    <col min="5" max="5" width="9.75454545454545" customWidth="1"/>
    <col min="6" max="6" width="12" customWidth="1"/>
    <col min="7" max="7" width="34" customWidth="1"/>
    <col min="8" max="8" width="20.7545454545455" customWidth="1"/>
    <col min="9" max="9" width="19.7545454545455" customWidth="1"/>
    <col min="10" max="10" width="10.7545454545455" customWidth="1"/>
    <col min="11" max="11" width="10.6272727272727" customWidth="1"/>
    <col min="12" max="12" width="14.7545454545455" customWidth="1"/>
    <col min="13" max="13" width="13" customWidth="1"/>
    <col min="14" max="14" width="9.87272727272727" customWidth="1"/>
    <col min="15" max="15" width="5.5" customWidth="1"/>
    <col min="16" max="16" width="2.87272727272727" customWidth="1"/>
    <col min="17" max="17" width="16.3727272727273" customWidth="1"/>
    <col min="18" max="18" width="14.7545454545455" customWidth="1"/>
    <col min="19" max="19" width="50.2545454545455" customWidth="1"/>
    <col min="20" max="20" width="10.5" customWidth="1"/>
    <col min="21" max="21" width="16.1272727272727" customWidth="1"/>
    <col min="22" max="22" width="14.5" customWidth="1"/>
    <col min="23" max="23" width="12.1272727272727" customWidth="1"/>
    <col min="24" max="24" width="40.2545454545455" customWidth="1"/>
    <col min="25" max="26" width="13.2545454545455" customWidth="1"/>
    <col min="27" max="27" width="12.5" style="26" customWidth="1"/>
    <col min="28" max="28" width="8.37272727272727" style="26" customWidth="1"/>
    <col min="29" max="29" width="10.1272727272727" style="26" customWidth="1"/>
    <col min="30" max="33" width="8.37272727272727" style="26" customWidth="1"/>
    <col min="34" max="34" width="15.2545454545455" style="27" customWidth="1"/>
    <col min="35" max="37" width="8.12727272727273" style="28" customWidth="1"/>
    <col min="38" max="38" width="45.1272727272727" style="28" customWidth="1"/>
    <col min="39" max="39" width="94.7545454545455" style="28" customWidth="1"/>
    <col min="40" max="16382" width="8.12727272727273" style="28" customWidth="1"/>
    <col min="16383" max="16384" width="8.12727272727273" style="28"/>
  </cols>
  <sheetData>
    <row r="1" s="22" customFormat="1" customHeight="1" spans="1:60">
      <c r="A1" s="29" t="s">
        <v>365</v>
      </c>
      <c r="B1" s="16" t="s">
        <v>428</v>
      </c>
      <c r="C1" s="16" t="s">
        <v>429</v>
      </c>
      <c r="D1" s="16" t="s">
        <v>430</v>
      </c>
      <c r="E1" s="16" t="s">
        <v>31</v>
      </c>
      <c r="F1" s="16" t="s">
        <v>431</v>
      </c>
      <c r="G1" s="30" t="s">
        <v>380</v>
      </c>
      <c r="H1" s="31" t="s">
        <v>432</v>
      </c>
      <c r="I1" s="16" t="s">
        <v>433</v>
      </c>
      <c r="J1" s="30" t="s">
        <v>434</v>
      </c>
      <c r="K1" s="30" t="s">
        <v>367</v>
      </c>
      <c r="L1" s="39" t="s">
        <v>435</v>
      </c>
      <c r="M1" s="39" t="s">
        <v>436</v>
      </c>
      <c r="N1" s="17" t="s">
        <v>382</v>
      </c>
      <c r="O1" s="40" t="s">
        <v>437</v>
      </c>
      <c r="P1" s="41" t="s">
        <v>438</v>
      </c>
      <c r="Q1" s="50" t="s">
        <v>439</v>
      </c>
      <c r="R1" s="50" t="s">
        <v>440</v>
      </c>
      <c r="S1" s="40" t="s">
        <v>441</v>
      </c>
      <c r="T1" s="40" t="s">
        <v>442</v>
      </c>
      <c r="U1" s="40" t="s">
        <v>380</v>
      </c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4"/>
      <c r="AI1" s="55"/>
      <c r="AJ1" s="55"/>
      <c r="AK1" s="55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</row>
    <row r="2" s="23" customFormat="1" customHeight="1" spans="1:60">
      <c r="A2" s="32"/>
      <c r="B2" s="33" t="s">
        <v>343</v>
      </c>
      <c r="C2" s="33" t="s">
        <v>111</v>
      </c>
      <c r="D2" s="33" t="s">
        <v>233</v>
      </c>
      <c r="E2" s="23" t="s">
        <v>33</v>
      </c>
      <c r="F2" s="34" t="s">
        <v>167</v>
      </c>
      <c r="G2" s="35" t="s">
        <v>443</v>
      </c>
      <c r="H2" s="36" t="s">
        <v>444</v>
      </c>
      <c r="I2" s="20" t="s">
        <v>445</v>
      </c>
      <c r="J2" s="42">
        <v>45301</v>
      </c>
      <c r="K2" s="42">
        <v>45303</v>
      </c>
      <c r="L2" s="43">
        <v>10000</v>
      </c>
      <c r="M2" s="44"/>
      <c r="N2" s="20" t="s">
        <v>245</v>
      </c>
      <c r="O2" s="45"/>
      <c r="P2" s="37"/>
      <c r="Q2" s="52" t="e">
        <f>IF(H2="","",SUMIFS(#REF!,#REF!,T2))</f>
        <v>#REF!</v>
      </c>
      <c r="R2" s="52" t="e">
        <f t="shared" ref="R2:R65" si="0">IF(H2="","",L2-Q2)</f>
        <v>#REF!</v>
      </c>
      <c r="S2" s="53" t="str">
        <f t="shared" ref="S2:S65" si="1">IF(G2="","",_xlfn.TEXTJOIN("-",1,T2,G2,I2,TEXT(J2,"yyyymmdd"),L2))</f>
        <v>预算00001-东方梅地亚-冷暖运营合同能源管理-57800000-P20220610-000508-20170521-赞助费-20240110-10000</v>
      </c>
      <c r="T2" s="53" t="s">
        <v>446</v>
      </c>
      <c r="U2" s="53" t="str">
        <f>IF(S2="","",RIGHT(G2,16))</f>
        <v>-000508-20170521</v>
      </c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57"/>
      <c r="AI2" s="58"/>
      <c r="AJ2" s="58"/>
      <c r="AK2" s="5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</row>
    <row r="3" s="23" customFormat="1" customHeight="1" spans="1:60">
      <c r="A3" s="32"/>
      <c r="B3" s="33"/>
      <c r="C3" s="33"/>
      <c r="D3" s="33"/>
      <c r="F3" s="34"/>
      <c r="G3" s="35"/>
      <c r="H3" s="36"/>
      <c r="I3" s="20"/>
      <c r="J3" s="46"/>
      <c r="K3" s="42"/>
      <c r="L3" s="43"/>
      <c r="M3" s="44"/>
      <c r="N3" s="20"/>
      <c r="O3" s="45"/>
      <c r="P3" s="37"/>
      <c r="Q3" s="52" t="str">
        <f>IF(H3="","",SUMIFS(#REF!,#REF!,T3))</f>
        <v/>
      </c>
      <c r="R3" s="52" t="str">
        <f t="shared" si="0"/>
        <v/>
      </c>
      <c r="S3" s="53" t="str">
        <f t="shared" si="1"/>
        <v/>
      </c>
      <c r="T3" s="53" t="s">
        <v>447</v>
      </c>
      <c r="U3" s="53" t="str">
        <f t="shared" ref="U3:U66" si="2">IF(S3="","",RIGHT(G3,16))</f>
        <v/>
      </c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57"/>
      <c r="AI3" s="58"/>
      <c r="AJ3" s="58"/>
      <c r="AK3" s="5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</row>
    <row r="4" s="23" customFormat="1" customHeight="1" spans="1:60">
      <c r="A4" s="32"/>
      <c r="B4" s="33"/>
      <c r="C4" s="33"/>
      <c r="D4" s="33"/>
      <c r="F4" s="34"/>
      <c r="G4" s="35"/>
      <c r="H4" s="36"/>
      <c r="I4" s="20"/>
      <c r="J4" s="46"/>
      <c r="K4" s="42"/>
      <c r="L4" s="43"/>
      <c r="M4" s="44"/>
      <c r="N4" s="20"/>
      <c r="O4" s="45"/>
      <c r="P4" s="37"/>
      <c r="Q4" s="52" t="str">
        <f>IF(H4="","",SUMIFS(#REF!,#REF!,T4))</f>
        <v/>
      </c>
      <c r="R4" s="52" t="str">
        <f t="shared" si="0"/>
        <v/>
      </c>
      <c r="S4" s="53" t="str">
        <f t="shared" si="1"/>
        <v/>
      </c>
      <c r="T4" s="53" t="s">
        <v>448</v>
      </c>
      <c r="U4" s="53" t="str">
        <f t="shared" si="2"/>
        <v/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57"/>
      <c r="AI4" s="58"/>
      <c r="AJ4" s="58"/>
      <c r="AK4" s="5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</row>
    <row r="5" s="23" customFormat="1" customHeight="1" spans="1:60">
      <c r="A5" s="32"/>
      <c r="B5" s="33"/>
      <c r="C5" s="33"/>
      <c r="D5" s="33"/>
      <c r="F5" s="34"/>
      <c r="G5" s="35"/>
      <c r="H5" s="36"/>
      <c r="I5" s="20"/>
      <c r="J5" s="46"/>
      <c r="K5" s="42"/>
      <c r="L5" s="43"/>
      <c r="M5" s="44"/>
      <c r="N5" s="20"/>
      <c r="O5" s="45"/>
      <c r="P5" s="37"/>
      <c r="Q5" s="52" t="str">
        <f>IF(H5="","",SUMIFS(#REF!,#REF!,T5))</f>
        <v/>
      </c>
      <c r="R5" s="52" t="str">
        <f t="shared" si="0"/>
        <v/>
      </c>
      <c r="S5" s="53" t="str">
        <f t="shared" si="1"/>
        <v/>
      </c>
      <c r="T5" s="53" t="s">
        <v>449</v>
      </c>
      <c r="U5" s="53" t="str">
        <f t="shared" si="2"/>
        <v/>
      </c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57"/>
      <c r="AI5" s="58"/>
      <c r="AJ5" s="58"/>
      <c r="AK5" s="5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</row>
    <row r="6" s="23" customFormat="1" customHeight="1" spans="1:60">
      <c r="A6" s="32"/>
      <c r="B6" s="33"/>
      <c r="C6" s="33"/>
      <c r="D6" s="33"/>
      <c r="F6" s="34"/>
      <c r="G6" s="35"/>
      <c r="H6" s="36"/>
      <c r="I6" s="20"/>
      <c r="J6" s="46"/>
      <c r="K6" s="42"/>
      <c r="L6" s="43"/>
      <c r="M6" s="44"/>
      <c r="N6" s="20"/>
      <c r="O6" s="45"/>
      <c r="P6" s="37"/>
      <c r="Q6" s="52" t="str">
        <f>IF(H6="","",SUMIFS(#REF!,#REF!,T6))</f>
        <v/>
      </c>
      <c r="R6" s="52" t="str">
        <f t="shared" si="0"/>
        <v/>
      </c>
      <c r="S6" s="53" t="str">
        <f t="shared" si="1"/>
        <v/>
      </c>
      <c r="T6" s="53" t="s">
        <v>450</v>
      </c>
      <c r="U6" s="53" t="str">
        <f t="shared" si="2"/>
        <v/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57"/>
      <c r="AI6" s="58"/>
      <c r="AJ6" s="58"/>
      <c r="AK6" s="5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="23" customFormat="1" customHeight="1" spans="1:60">
      <c r="A7" s="32"/>
      <c r="B7" s="33"/>
      <c r="C7" s="33"/>
      <c r="D7" s="33"/>
      <c r="F7" s="34"/>
      <c r="G7" s="35"/>
      <c r="H7" s="36"/>
      <c r="I7" s="20"/>
      <c r="J7" s="46"/>
      <c r="K7" s="42"/>
      <c r="L7" s="43"/>
      <c r="M7" s="44"/>
      <c r="N7" s="20"/>
      <c r="O7" s="45"/>
      <c r="P7" s="37"/>
      <c r="Q7" s="52" t="str">
        <f>IF(H7="","",SUMIFS(#REF!,#REF!,T7))</f>
        <v/>
      </c>
      <c r="R7" s="52" t="str">
        <f t="shared" si="0"/>
        <v/>
      </c>
      <c r="S7" s="53" t="str">
        <f t="shared" si="1"/>
        <v/>
      </c>
      <c r="T7" s="53" t="s">
        <v>451</v>
      </c>
      <c r="U7" s="53" t="str">
        <f t="shared" si="2"/>
        <v/>
      </c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57"/>
      <c r="AI7" s="58"/>
      <c r="AJ7" s="58"/>
      <c r="AK7" s="5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</row>
    <row r="8" s="23" customFormat="1" customHeight="1" spans="1:60">
      <c r="A8" s="32"/>
      <c r="B8" s="33"/>
      <c r="C8" s="33"/>
      <c r="D8" s="33"/>
      <c r="F8" s="34"/>
      <c r="G8" s="35"/>
      <c r="H8" s="36"/>
      <c r="I8" s="20"/>
      <c r="J8" s="46"/>
      <c r="K8" s="42"/>
      <c r="L8" s="43"/>
      <c r="M8" s="44"/>
      <c r="N8" s="20"/>
      <c r="O8" s="45"/>
      <c r="P8" s="37"/>
      <c r="Q8" s="52" t="str">
        <f>IF(H8="","",SUMIFS(#REF!,#REF!,T8))</f>
        <v/>
      </c>
      <c r="R8" s="52" t="str">
        <f t="shared" si="0"/>
        <v/>
      </c>
      <c r="S8" s="53" t="str">
        <f t="shared" si="1"/>
        <v/>
      </c>
      <c r="T8" s="53" t="s">
        <v>452</v>
      </c>
      <c r="U8" s="53" t="str">
        <f t="shared" si="2"/>
        <v/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57"/>
      <c r="AI8" s="58"/>
      <c r="AJ8" s="58"/>
      <c r="AK8" s="5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</row>
    <row r="9" s="23" customFormat="1" customHeight="1" spans="1:60">
      <c r="A9" s="37"/>
      <c r="B9" s="33"/>
      <c r="C9" s="33"/>
      <c r="D9" s="33"/>
      <c r="F9" s="34"/>
      <c r="G9" s="35"/>
      <c r="H9" s="36"/>
      <c r="I9" s="20"/>
      <c r="J9" s="46"/>
      <c r="K9" s="42"/>
      <c r="L9" s="43"/>
      <c r="M9" s="44"/>
      <c r="N9" s="20"/>
      <c r="O9" s="45"/>
      <c r="P9" s="37"/>
      <c r="Q9" s="52" t="str">
        <f>IF(H9="","",SUMIFS(#REF!,#REF!,T9))</f>
        <v/>
      </c>
      <c r="R9" s="52" t="str">
        <f t="shared" si="0"/>
        <v/>
      </c>
      <c r="S9" s="53" t="str">
        <f t="shared" si="1"/>
        <v/>
      </c>
      <c r="T9" s="53" t="s">
        <v>453</v>
      </c>
      <c r="U9" s="53" t="str">
        <f t="shared" si="2"/>
        <v/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57"/>
      <c r="AI9" s="58"/>
      <c r="AJ9" s="58"/>
      <c r="AK9" s="5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</row>
    <row r="10" s="23" customFormat="1" customHeight="1" spans="1:60">
      <c r="A10" s="37"/>
      <c r="B10" s="33"/>
      <c r="C10" s="33"/>
      <c r="D10" s="33"/>
      <c r="F10" s="34"/>
      <c r="G10" s="35"/>
      <c r="H10" s="36"/>
      <c r="I10" s="20"/>
      <c r="J10" s="46"/>
      <c r="K10" s="42"/>
      <c r="L10" s="43"/>
      <c r="M10" s="44"/>
      <c r="N10" s="20"/>
      <c r="O10" s="45"/>
      <c r="P10" s="37"/>
      <c r="Q10" s="52" t="str">
        <f>IF(H10="","",SUMIFS(#REF!,#REF!,T10))</f>
        <v/>
      </c>
      <c r="R10" s="52" t="str">
        <f t="shared" si="0"/>
        <v/>
      </c>
      <c r="S10" s="53" t="str">
        <f t="shared" si="1"/>
        <v/>
      </c>
      <c r="T10" s="53" t="s">
        <v>454</v>
      </c>
      <c r="U10" s="53" t="str">
        <f t="shared" si="2"/>
        <v/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57"/>
      <c r="AI10" s="58"/>
      <c r="AJ10" s="58"/>
      <c r="AK10" s="5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</row>
    <row r="11" s="23" customFormat="1" customHeight="1" spans="1:60">
      <c r="A11" s="37"/>
      <c r="B11" s="33"/>
      <c r="C11" s="33"/>
      <c r="D11" s="33"/>
      <c r="F11" s="34"/>
      <c r="G11" s="35"/>
      <c r="H11" s="36"/>
      <c r="I11" s="20"/>
      <c r="J11" s="46"/>
      <c r="K11" s="42"/>
      <c r="L11" s="43"/>
      <c r="M11" s="44"/>
      <c r="N11" s="20"/>
      <c r="O11" s="45"/>
      <c r="P11" s="37"/>
      <c r="Q11" s="52" t="str">
        <f>IF(H11="","",SUMIFS(#REF!,#REF!,T11))</f>
        <v/>
      </c>
      <c r="R11" s="52" t="str">
        <f t="shared" si="0"/>
        <v/>
      </c>
      <c r="S11" s="53" t="str">
        <f t="shared" si="1"/>
        <v/>
      </c>
      <c r="T11" s="53" t="s">
        <v>455</v>
      </c>
      <c r="U11" s="53" t="str">
        <f t="shared" si="2"/>
        <v/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57"/>
      <c r="AI11" s="58"/>
      <c r="AJ11" s="58"/>
      <c r="AK11" s="5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</row>
    <row r="12" s="23" customFormat="1" customHeight="1" spans="1:60">
      <c r="A12" s="38"/>
      <c r="B12" s="33"/>
      <c r="C12" s="33"/>
      <c r="D12" s="33"/>
      <c r="F12" s="34"/>
      <c r="G12" s="35"/>
      <c r="H12" s="36"/>
      <c r="I12" s="20"/>
      <c r="J12" s="46"/>
      <c r="K12" s="42"/>
      <c r="L12" s="43"/>
      <c r="M12" s="44"/>
      <c r="N12" s="20"/>
      <c r="O12" s="45"/>
      <c r="P12" s="37"/>
      <c r="Q12" s="52" t="str">
        <f>IF(H12="","",SUMIFS(#REF!,#REF!,T12))</f>
        <v/>
      </c>
      <c r="R12" s="52" t="str">
        <f t="shared" si="0"/>
        <v/>
      </c>
      <c r="S12" s="53" t="str">
        <f t="shared" si="1"/>
        <v/>
      </c>
      <c r="T12" s="53" t="s">
        <v>456</v>
      </c>
      <c r="U12" s="53" t="str">
        <f t="shared" si="2"/>
        <v/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57"/>
      <c r="AI12" s="58"/>
      <c r="AJ12" s="58"/>
      <c r="AK12" s="5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</row>
    <row r="13" s="23" customFormat="1" customHeight="1" spans="1:60">
      <c r="A13" s="38"/>
      <c r="B13" s="33"/>
      <c r="C13" s="33"/>
      <c r="D13" s="33"/>
      <c r="F13" s="34"/>
      <c r="G13" s="35"/>
      <c r="H13" s="36"/>
      <c r="I13" s="20"/>
      <c r="J13" s="46"/>
      <c r="K13" s="42"/>
      <c r="L13" s="43"/>
      <c r="M13" s="44"/>
      <c r="N13" s="20"/>
      <c r="O13" s="45"/>
      <c r="P13" s="37"/>
      <c r="Q13" s="52" t="str">
        <f>IF(H13="","",SUMIFS(#REF!,#REF!,T13))</f>
        <v/>
      </c>
      <c r="R13" s="52" t="str">
        <f t="shared" si="0"/>
        <v/>
      </c>
      <c r="S13" s="53" t="str">
        <f t="shared" si="1"/>
        <v/>
      </c>
      <c r="T13" s="53" t="s">
        <v>457</v>
      </c>
      <c r="U13" s="53" t="str">
        <f t="shared" si="2"/>
        <v/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57"/>
      <c r="AI13" s="58"/>
      <c r="AJ13" s="58"/>
      <c r="AK13" s="5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</row>
    <row r="14" s="23" customFormat="1" customHeight="1" spans="1:60">
      <c r="A14" s="38"/>
      <c r="B14" s="33"/>
      <c r="C14" s="33"/>
      <c r="D14" s="33"/>
      <c r="F14" s="34"/>
      <c r="G14" s="35"/>
      <c r="H14" s="36"/>
      <c r="I14" s="20"/>
      <c r="J14" s="46"/>
      <c r="K14" s="42"/>
      <c r="L14" s="43"/>
      <c r="M14" s="44"/>
      <c r="N14" s="20"/>
      <c r="O14" s="45"/>
      <c r="P14" s="37"/>
      <c r="Q14" s="52" t="str">
        <f>IF(H14="","",SUMIFS(#REF!,#REF!,T14))</f>
        <v/>
      </c>
      <c r="R14" s="52" t="str">
        <f t="shared" si="0"/>
        <v/>
      </c>
      <c r="S14" s="53" t="str">
        <f t="shared" si="1"/>
        <v/>
      </c>
      <c r="T14" s="53" t="s">
        <v>458</v>
      </c>
      <c r="U14" s="53" t="str">
        <f t="shared" si="2"/>
        <v/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57"/>
      <c r="AI14" s="58"/>
      <c r="AJ14" s="58"/>
      <c r="AK14" s="5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</row>
    <row r="15" s="23" customFormat="1" customHeight="1" spans="1:60">
      <c r="A15" s="38"/>
      <c r="B15" s="33"/>
      <c r="C15" s="33"/>
      <c r="D15" s="33"/>
      <c r="F15" s="34"/>
      <c r="G15" s="35"/>
      <c r="H15" s="36"/>
      <c r="I15" s="20"/>
      <c r="J15" s="46"/>
      <c r="K15" s="42"/>
      <c r="L15" s="43"/>
      <c r="M15" s="44"/>
      <c r="N15" s="20"/>
      <c r="O15" s="45"/>
      <c r="P15" s="37"/>
      <c r="Q15" s="52" t="str">
        <f>IF(H15="","",SUMIFS(#REF!,#REF!,T15))</f>
        <v/>
      </c>
      <c r="R15" s="52" t="str">
        <f t="shared" si="0"/>
        <v/>
      </c>
      <c r="S15" s="53" t="str">
        <f t="shared" si="1"/>
        <v/>
      </c>
      <c r="T15" s="53" t="s">
        <v>459</v>
      </c>
      <c r="U15" s="53" t="str">
        <f t="shared" si="2"/>
        <v/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57"/>
      <c r="AI15" s="58"/>
      <c r="AJ15" s="58"/>
      <c r="AK15" s="5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</row>
    <row r="16" s="23" customFormat="1" customHeight="1" spans="1:60">
      <c r="A16" s="38"/>
      <c r="B16" s="33"/>
      <c r="C16" s="33"/>
      <c r="D16" s="33"/>
      <c r="F16" s="34"/>
      <c r="G16" s="35"/>
      <c r="H16" s="36"/>
      <c r="I16" s="20"/>
      <c r="J16" s="46"/>
      <c r="K16" s="42"/>
      <c r="L16" s="43"/>
      <c r="M16" s="44"/>
      <c r="N16" s="20"/>
      <c r="O16" s="45"/>
      <c r="P16" s="37"/>
      <c r="Q16" s="52" t="str">
        <f>IF(H16="","",SUMIFS(#REF!,#REF!,T16))</f>
        <v/>
      </c>
      <c r="R16" s="52" t="str">
        <f t="shared" si="0"/>
        <v/>
      </c>
      <c r="S16" s="53" t="str">
        <f t="shared" si="1"/>
        <v/>
      </c>
      <c r="T16" s="53" t="s">
        <v>460</v>
      </c>
      <c r="U16" s="53" t="str">
        <f t="shared" si="2"/>
        <v/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57"/>
      <c r="AI16" s="58"/>
      <c r="AJ16" s="58"/>
      <c r="AK16" s="5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</row>
    <row r="17" s="23" customFormat="1" customHeight="1" spans="1:60">
      <c r="A17" s="38"/>
      <c r="B17" s="33"/>
      <c r="C17" s="33"/>
      <c r="D17" s="33"/>
      <c r="F17" s="34"/>
      <c r="G17" s="35"/>
      <c r="H17" s="36"/>
      <c r="I17" s="20"/>
      <c r="J17" s="46"/>
      <c r="K17" s="42"/>
      <c r="L17" s="43"/>
      <c r="M17" s="44"/>
      <c r="N17" s="20"/>
      <c r="O17" s="45"/>
      <c r="P17" s="37"/>
      <c r="Q17" s="52" t="str">
        <f>IF(H17="","",SUMIFS(#REF!,#REF!,T17))</f>
        <v/>
      </c>
      <c r="R17" s="52" t="str">
        <f t="shared" si="0"/>
        <v/>
      </c>
      <c r="S17" s="53" t="str">
        <f t="shared" si="1"/>
        <v/>
      </c>
      <c r="T17" s="53" t="s">
        <v>461</v>
      </c>
      <c r="U17" s="53" t="str">
        <f t="shared" si="2"/>
        <v/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57"/>
      <c r="AI17" s="58"/>
      <c r="AJ17" s="58"/>
      <c r="AK17" s="5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</row>
    <row r="18" s="23" customFormat="1" customHeight="1" spans="1:60">
      <c r="A18" s="38"/>
      <c r="B18" s="33"/>
      <c r="C18" s="33"/>
      <c r="D18" s="33"/>
      <c r="F18" s="34"/>
      <c r="G18" s="35"/>
      <c r="H18" s="36"/>
      <c r="I18" s="20"/>
      <c r="J18" s="46"/>
      <c r="K18" s="42"/>
      <c r="L18" s="43"/>
      <c r="M18" s="44"/>
      <c r="N18" s="20"/>
      <c r="O18" s="45"/>
      <c r="P18" s="37"/>
      <c r="Q18" s="52" t="str">
        <f>IF(H18="","",SUMIFS(#REF!,#REF!,T18))</f>
        <v/>
      </c>
      <c r="R18" s="52" t="str">
        <f t="shared" si="0"/>
        <v/>
      </c>
      <c r="S18" s="53" t="str">
        <f t="shared" si="1"/>
        <v/>
      </c>
      <c r="T18" s="53" t="s">
        <v>462</v>
      </c>
      <c r="U18" s="53" t="str">
        <f t="shared" si="2"/>
        <v/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57"/>
      <c r="AI18" s="58"/>
      <c r="AJ18" s="58"/>
      <c r="AK18" s="5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</row>
    <row r="19" s="23" customFormat="1" customHeight="1" spans="1:60">
      <c r="A19" s="38"/>
      <c r="B19" s="33"/>
      <c r="C19" s="33"/>
      <c r="D19" s="33"/>
      <c r="F19" s="34"/>
      <c r="G19" s="35"/>
      <c r="H19" s="36"/>
      <c r="I19" s="20"/>
      <c r="J19" s="46"/>
      <c r="K19" s="42"/>
      <c r="L19" s="43"/>
      <c r="M19" s="44"/>
      <c r="N19" s="20"/>
      <c r="O19" s="45"/>
      <c r="P19" s="37"/>
      <c r="Q19" s="52" t="str">
        <f>IF(H19="","",SUMIFS(#REF!,#REF!,T19))</f>
        <v/>
      </c>
      <c r="R19" s="52" t="str">
        <f t="shared" si="0"/>
        <v/>
      </c>
      <c r="S19" s="53" t="str">
        <f t="shared" si="1"/>
        <v/>
      </c>
      <c r="T19" s="53" t="s">
        <v>463</v>
      </c>
      <c r="U19" s="53" t="str">
        <f t="shared" si="2"/>
        <v/>
      </c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57"/>
      <c r="AI19" s="58"/>
      <c r="AJ19" s="58"/>
      <c r="AK19" s="5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</row>
    <row r="20" s="23" customFormat="1" customHeight="1" spans="1:60">
      <c r="A20" s="38"/>
      <c r="B20" s="33"/>
      <c r="C20" s="33"/>
      <c r="D20" s="33"/>
      <c r="F20" s="34"/>
      <c r="G20" s="35"/>
      <c r="H20" s="36"/>
      <c r="I20" s="20"/>
      <c r="J20" s="46"/>
      <c r="K20" s="42"/>
      <c r="L20" s="43"/>
      <c r="M20" s="44"/>
      <c r="N20" s="20"/>
      <c r="O20" s="45"/>
      <c r="P20" s="37"/>
      <c r="Q20" s="52" t="str">
        <f>IF(H20="","",SUMIFS(#REF!,#REF!,T20))</f>
        <v/>
      </c>
      <c r="R20" s="52" t="str">
        <f t="shared" si="0"/>
        <v/>
      </c>
      <c r="S20" s="53" t="str">
        <f t="shared" si="1"/>
        <v/>
      </c>
      <c r="T20" s="53" t="s">
        <v>464</v>
      </c>
      <c r="U20" s="53" t="str">
        <f t="shared" si="2"/>
        <v/>
      </c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57"/>
      <c r="AI20" s="58"/>
      <c r="AJ20" s="58"/>
      <c r="AK20" s="5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</row>
    <row r="21" s="23" customFormat="1" customHeight="1" spans="1:60">
      <c r="A21" s="38"/>
      <c r="B21" s="33"/>
      <c r="C21" s="33"/>
      <c r="D21" s="33"/>
      <c r="F21" s="34"/>
      <c r="G21" s="35"/>
      <c r="H21" s="36"/>
      <c r="I21" s="20"/>
      <c r="J21" s="46"/>
      <c r="K21" s="42"/>
      <c r="L21" s="43"/>
      <c r="M21" s="44"/>
      <c r="N21" s="20"/>
      <c r="O21" s="45"/>
      <c r="P21" s="37"/>
      <c r="Q21" s="52" t="str">
        <f>IF(H21="","",SUMIFS(#REF!,#REF!,T21))</f>
        <v/>
      </c>
      <c r="R21" s="52" t="str">
        <f t="shared" si="0"/>
        <v/>
      </c>
      <c r="S21" s="53" t="str">
        <f t="shared" si="1"/>
        <v/>
      </c>
      <c r="T21" s="53" t="s">
        <v>465</v>
      </c>
      <c r="U21" s="53" t="str">
        <f t="shared" si="2"/>
        <v/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57"/>
      <c r="AI21" s="58"/>
      <c r="AJ21" s="58"/>
      <c r="AK21" s="5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="23" customFormat="1" customHeight="1" spans="1:60">
      <c r="A22" s="38"/>
      <c r="B22" s="33"/>
      <c r="C22" s="33"/>
      <c r="D22" s="33"/>
      <c r="F22" s="34"/>
      <c r="G22" s="35"/>
      <c r="H22" s="36"/>
      <c r="I22" s="20"/>
      <c r="J22" s="46"/>
      <c r="K22" s="42"/>
      <c r="L22" s="43"/>
      <c r="M22" s="44"/>
      <c r="N22" s="20"/>
      <c r="O22" s="45"/>
      <c r="P22" s="37"/>
      <c r="Q22" s="52" t="str">
        <f>IF(H22="","",SUMIFS(#REF!,#REF!,T22))</f>
        <v/>
      </c>
      <c r="R22" s="52" t="str">
        <f t="shared" si="0"/>
        <v/>
      </c>
      <c r="S22" s="53" t="str">
        <f t="shared" si="1"/>
        <v/>
      </c>
      <c r="T22" s="53" t="s">
        <v>466</v>
      </c>
      <c r="U22" s="53" t="str">
        <f t="shared" si="2"/>
        <v/>
      </c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57"/>
      <c r="AI22" s="58"/>
      <c r="AJ22" s="58"/>
      <c r="AK22" s="5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="23" customFormat="1" customHeight="1" spans="1:60">
      <c r="A23" s="38"/>
      <c r="B23" s="33"/>
      <c r="C23" s="33"/>
      <c r="D23" s="33"/>
      <c r="F23" s="34"/>
      <c r="G23" s="35"/>
      <c r="H23" s="36"/>
      <c r="I23" s="20"/>
      <c r="J23" s="46"/>
      <c r="K23" s="42"/>
      <c r="L23" s="43"/>
      <c r="M23" s="44"/>
      <c r="N23" s="20"/>
      <c r="O23" s="45"/>
      <c r="P23" s="37"/>
      <c r="Q23" s="52" t="str">
        <f>IF(H23="","",SUMIFS(#REF!,#REF!,T23))</f>
        <v/>
      </c>
      <c r="R23" s="52" t="str">
        <f t="shared" si="0"/>
        <v/>
      </c>
      <c r="S23" s="53" t="str">
        <f t="shared" si="1"/>
        <v/>
      </c>
      <c r="T23" s="53" t="s">
        <v>467</v>
      </c>
      <c r="U23" s="53" t="str">
        <f t="shared" si="2"/>
        <v/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57"/>
      <c r="AI23" s="58"/>
      <c r="AJ23" s="58"/>
      <c r="AK23" s="5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="23" customFormat="1" customHeight="1" spans="1:60">
      <c r="A24" s="38"/>
      <c r="B24" s="33"/>
      <c r="C24" s="33"/>
      <c r="D24" s="33"/>
      <c r="F24" s="34"/>
      <c r="G24" s="35"/>
      <c r="H24" s="36"/>
      <c r="I24" s="20"/>
      <c r="J24" s="46"/>
      <c r="K24" s="42"/>
      <c r="L24" s="43"/>
      <c r="M24" s="44"/>
      <c r="N24" s="20"/>
      <c r="O24" s="45"/>
      <c r="P24" s="37"/>
      <c r="Q24" s="52" t="str">
        <f>IF(H24="","",SUMIFS(#REF!,#REF!,T24))</f>
        <v/>
      </c>
      <c r="R24" s="52" t="str">
        <f t="shared" si="0"/>
        <v/>
      </c>
      <c r="S24" s="53" t="str">
        <f t="shared" si="1"/>
        <v/>
      </c>
      <c r="T24" s="53" t="s">
        <v>468</v>
      </c>
      <c r="U24" s="53" t="str">
        <f t="shared" si="2"/>
        <v/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57"/>
      <c r="AI24" s="58"/>
      <c r="AJ24" s="58"/>
      <c r="AK24" s="5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="23" customFormat="1" customHeight="1" spans="1:60">
      <c r="A25" s="38"/>
      <c r="B25" s="33"/>
      <c r="C25" s="33"/>
      <c r="D25" s="33"/>
      <c r="F25" s="34"/>
      <c r="G25" s="35"/>
      <c r="H25" s="36"/>
      <c r="I25" s="20"/>
      <c r="J25" s="47"/>
      <c r="K25" s="42"/>
      <c r="L25" s="43"/>
      <c r="M25" s="44"/>
      <c r="N25" s="20"/>
      <c r="O25" s="45"/>
      <c r="P25" s="37"/>
      <c r="Q25" s="52" t="str">
        <f>IF(H25="","",SUMIFS(#REF!,#REF!,T25))</f>
        <v/>
      </c>
      <c r="R25" s="52" t="str">
        <f t="shared" si="0"/>
        <v/>
      </c>
      <c r="S25" s="53" t="str">
        <f t="shared" si="1"/>
        <v/>
      </c>
      <c r="T25" s="53" t="s">
        <v>469</v>
      </c>
      <c r="U25" s="53" t="str">
        <f t="shared" si="2"/>
        <v/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57"/>
      <c r="AI25" s="58"/>
      <c r="AJ25" s="58"/>
      <c r="AK25" s="5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="23" customFormat="1" customHeight="1" spans="1:60">
      <c r="A26" s="38"/>
      <c r="B26" s="33"/>
      <c r="C26" s="33"/>
      <c r="D26" s="33"/>
      <c r="F26" s="34"/>
      <c r="G26" s="35"/>
      <c r="H26" s="36"/>
      <c r="I26" s="20"/>
      <c r="J26" s="47"/>
      <c r="K26" s="42"/>
      <c r="L26" s="43"/>
      <c r="M26" s="44"/>
      <c r="N26" s="20"/>
      <c r="O26" s="45"/>
      <c r="P26" s="37"/>
      <c r="Q26" s="52" t="str">
        <f>IF(H26="","",SUMIFS(#REF!,#REF!,T26))</f>
        <v/>
      </c>
      <c r="R26" s="52" t="str">
        <f t="shared" si="0"/>
        <v/>
      </c>
      <c r="S26" s="53" t="str">
        <f t="shared" si="1"/>
        <v/>
      </c>
      <c r="T26" s="53" t="s">
        <v>470</v>
      </c>
      <c r="U26" s="53" t="str">
        <f t="shared" si="2"/>
        <v/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57"/>
      <c r="AI26" s="58"/>
      <c r="AJ26" s="58"/>
      <c r="AK26" s="5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="23" customFormat="1" customHeight="1" spans="1:60">
      <c r="A27" s="38"/>
      <c r="B27" s="33"/>
      <c r="C27" s="33"/>
      <c r="D27" s="33"/>
      <c r="F27" s="34"/>
      <c r="G27" s="35"/>
      <c r="H27" s="36"/>
      <c r="I27" s="20"/>
      <c r="J27" s="47"/>
      <c r="K27" s="42"/>
      <c r="L27" s="43"/>
      <c r="M27" s="44"/>
      <c r="N27" s="20"/>
      <c r="O27" s="45"/>
      <c r="P27" s="37"/>
      <c r="Q27" s="52" t="str">
        <f>IF(H27="","",SUMIFS(#REF!,#REF!,T27))</f>
        <v/>
      </c>
      <c r="R27" s="52" t="str">
        <f t="shared" si="0"/>
        <v/>
      </c>
      <c r="S27" s="53" t="str">
        <f t="shared" si="1"/>
        <v/>
      </c>
      <c r="T27" s="53" t="s">
        <v>471</v>
      </c>
      <c r="U27" s="53" t="str">
        <f t="shared" si="2"/>
        <v/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57"/>
      <c r="AI27" s="58"/>
      <c r="AJ27" s="58"/>
      <c r="AK27" s="5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="23" customFormat="1" customHeight="1" spans="1:60">
      <c r="A28" s="38"/>
      <c r="B28" s="33"/>
      <c r="C28" s="33"/>
      <c r="D28" s="33"/>
      <c r="F28" s="34"/>
      <c r="G28" s="35"/>
      <c r="H28" s="36"/>
      <c r="I28" s="20"/>
      <c r="J28" s="47"/>
      <c r="K28" s="42"/>
      <c r="L28" s="43"/>
      <c r="M28" s="44"/>
      <c r="N28" s="20"/>
      <c r="O28" s="45"/>
      <c r="P28" s="37"/>
      <c r="Q28" s="52" t="str">
        <f>IF(H28="","",SUMIFS(#REF!,#REF!,T28))</f>
        <v/>
      </c>
      <c r="R28" s="52" t="str">
        <f t="shared" si="0"/>
        <v/>
      </c>
      <c r="S28" s="53" t="str">
        <f t="shared" si="1"/>
        <v/>
      </c>
      <c r="T28" s="53" t="s">
        <v>472</v>
      </c>
      <c r="U28" s="53" t="str">
        <f t="shared" si="2"/>
        <v/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57"/>
      <c r="AI28" s="58"/>
      <c r="AJ28" s="58"/>
      <c r="AK28" s="5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</row>
    <row r="29" s="23" customFormat="1" customHeight="1" spans="1:60">
      <c r="A29" s="38"/>
      <c r="B29" s="33"/>
      <c r="C29" s="33"/>
      <c r="D29" s="33"/>
      <c r="F29" s="34"/>
      <c r="G29" s="35"/>
      <c r="H29" s="36"/>
      <c r="I29" s="20"/>
      <c r="J29" s="47"/>
      <c r="K29" s="42"/>
      <c r="L29" s="43"/>
      <c r="M29" s="44"/>
      <c r="N29" s="20"/>
      <c r="O29" s="45"/>
      <c r="P29" s="37"/>
      <c r="Q29" s="52" t="str">
        <f>IF(H29="","",SUMIFS(#REF!,#REF!,T29))</f>
        <v/>
      </c>
      <c r="R29" s="52" t="str">
        <f t="shared" si="0"/>
        <v/>
      </c>
      <c r="S29" s="53" t="str">
        <f t="shared" si="1"/>
        <v/>
      </c>
      <c r="T29" s="53" t="s">
        <v>473</v>
      </c>
      <c r="U29" s="53" t="str">
        <f t="shared" si="2"/>
        <v/>
      </c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57"/>
      <c r="AI29" s="58"/>
      <c r="AJ29" s="58"/>
      <c r="AK29" s="5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  <row r="30" s="23" customFormat="1" customHeight="1" spans="1:60">
      <c r="A30" s="38"/>
      <c r="B30" s="33"/>
      <c r="C30" s="33"/>
      <c r="D30" s="33"/>
      <c r="F30" s="34"/>
      <c r="G30" s="35"/>
      <c r="H30" s="36"/>
      <c r="I30" s="20"/>
      <c r="J30" s="48"/>
      <c r="K30" s="42"/>
      <c r="L30" s="43"/>
      <c r="M30" s="44"/>
      <c r="N30" s="20"/>
      <c r="O30" s="45"/>
      <c r="P30" s="37"/>
      <c r="Q30" s="52" t="str">
        <f>IF(H30="","",SUMIFS(#REF!,#REF!,T30))</f>
        <v/>
      </c>
      <c r="R30" s="52" t="str">
        <f t="shared" si="0"/>
        <v/>
      </c>
      <c r="S30" s="53" t="str">
        <f t="shared" si="1"/>
        <v/>
      </c>
      <c r="T30" s="53" t="s">
        <v>474</v>
      </c>
      <c r="U30" s="53" t="str">
        <f t="shared" si="2"/>
        <v/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57"/>
      <c r="AI30" s="58"/>
      <c r="AJ30" s="58"/>
      <c r="AK30" s="5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</row>
    <row r="31" s="23" customFormat="1" customHeight="1" spans="1:60">
      <c r="A31" s="38"/>
      <c r="B31" s="33"/>
      <c r="C31" s="33"/>
      <c r="D31" s="33"/>
      <c r="F31" s="34"/>
      <c r="G31" s="35"/>
      <c r="H31" s="36"/>
      <c r="I31" s="20"/>
      <c r="J31" s="49"/>
      <c r="K31" s="42"/>
      <c r="L31" s="43"/>
      <c r="M31" s="44"/>
      <c r="N31" s="20"/>
      <c r="O31" s="45"/>
      <c r="P31" s="37"/>
      <c r="Q31" s="52" t="str">
        <f>IF(H31="","",SUMIFS(#REF!,#REF!,T31))</f>
        <v/>
      </c>
      <c r="R31" s="52" t="str">
        <f t="shared" si="0"/>
        <v/>
      </c>
      <c r="S31" s="53" t="str">
        <f t="shared" si="1"/>
        <v/>
      </c>
      <c r="T31" s="53" t="s">
        <v>475</v>
      </c>
      <c r="U31" s="53" t="str">
        <f t="shared" si="2"/>
        <v/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57"/>
      <c r="AI31" s="58"/>
      <c r="AJ31" s="58"/>
      <c r="AK31" s="5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</row>
    <row r="32" s="23" customFormat="1" customHeight="1" spans="1:60">
      <c r="A32" s="38"/>
      <c r="B32" s="33"/>
      <c r="C32" s="33"/>
      <c r="D32" s="33"/>
      <c r="F32" s="34"/>
      <c r="G32" s="35"/>
      <c r="H32" s="36"/>
      <c r="I32" s="20"/>
      <c r="J32" s="49"/>
      <c r="K32" s="42"/>
      <c r="L32" s="43"/>
      <c r="M32" s="44"/>
      <c r="N32" s="20"/>
      <c r="O32" s="45"/>
      <c r="P32" s="37"/>
      <c r="Q32" s="52" t="str">
        <f>IF(H32="","",SUMIFS(#REF!,#REF!,T32))</f>
        <v/>
      </c>
      <c r="R32" s="52" t="str">
        <f t="shared" si="0"/>
        <v/>
      </c>
      <c r="S32" s="53" t="str">
        <f t="shared" si="1"/>
        <v/>
      </c>
      <c r="T32" s="53" t="s">
        <v>476</v>
      </c>
      <c r="U32" s="53" t="str">
        <f t="shared" si="2"/>
        <v/>
      </c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57"/>
      <c r="AI32" s="58"/>
      <c r="AJ32" s="58"/>
      <c r="AK32" s="5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</row>
    <row r="33" s="23" customFormat="1" customHeight="1" spans="1:60">
      <c r="A33" s="38"/>
      <c r="B33" s="33"/>
      <c r="C33" s="33"/>
      <c r="D33" s="33"/>
      <c r="F33" s="34"/>
      <c r="G33" s="35"/>
      <c r="H33" s="36"/>
      <c r="I33" s="20"/>
      <c r="J33" s="49"/>
      <c r="K33" s="42"/>
      <c r="L33" s="43"/>
      <c r="M33" s="44"/>
      <c r="N33" s="20"/>
      <c r="O33" s="45"/>
      <c r="P33" s="37"/>
      <c r="Q33" s="52" t="str">
        <f>IF(H33="","",SUMIFS(#REF!,#REF!,T33))</f>
        <v/>
      </c>
      <c r="R33" s="52" t="str">
        <f t="shared" si="0"/>
        <v/>
      </c>
      <c r="S33" s="53" t="str">
        <f t="shared" si="1"/>
        <v/>
      </c>
      <c r="T33" s="53" t="s">
        <v>477</v>
      </c>
      <c r="U33" s="53" t="str">
        <f t="shared" si="2"/>
        <v/>
      </c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57"/>
      <c r="AI33" s="58"/>
      <c r="AJ33" s="58"/>
      <c r="AK33" s="5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</row>
    <row r="34" s="23" customFormat="1" customHeight="1" spans="1:60">
      <c r="A34" s="38"/>
      <c r="B34" s="33"/>
      <c r="C34" s="33"/>
      <c r="D34" s="33"/>
      <c r="F34" s="34"/>
      <c r="G34" s="35"/>
      <c r="H34" s="36"/>
      <c r="I34" s="20"/>
      <c r="J34" s="49"/>
      <c r="K34" s="42"/>
      <c r="L34" s="43"/>
      <c r="M34" s="44"/>
      <c r="N34" s="20"/>
      <c r="O34" s="45"/>
      <c r="P34" s="37"/>
      <c r="Q34" s="52" t="str">
        <f>IF(H34="","",SUMIFS(#REF!,#REF!,T34))</f>
        <v/>
      </c>
      <c r="R34" s="52" t="str">
        <f t="shared" si="0"/>
        <v/>
      </c>
      <c r="S34" s="53" t="str">
        <f t="shared" si="1"/>
        <v/>
      </c>
      <c r="T34" s="53" t="s">
        <v>478</v>
      </c>
      <c r="U34" s="53" t="str">
        <f t="shared" si="2"/>
        <v/>
      </c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57"/>
      <c r="AI34" s="58"/>
      <c r="AJ34" s="58"/>
      <c r="AK34" s="5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</row>
    <row r="35" s="23" customFormat="1" customHeight="1" spans="1:60">
      <c r="A35" s="38"/>
      <c r="B35" s="33"/>
      <c r="C35" s="33"/>
      <c r="D35" s="33"/>
      <c r="F35" s="34"/>
      <c r="G35" s="35"/>
      <c r="H35" s="36"/>
      <c r="I35" s="20"/>
      <c r="J35" s="47"/>
      <c r="K35" s="42"/>
      <c r="L35" s="43"/>
      <c r="M35" s="44"/>
      <c r="N35" s="20"/>
      <c r="O35" s="45"/>
      <c r="P35" s="37"/>
      <c r="Q35" s="52" t="str">
        <f>IF(H35="","",SUMIFS(#REF!,#REF!,T35))</f>
        <v/>
      </c>
      <c r="R35" s="52" t="str">
        <f t="shared" si="0"/>
        <v/>
      </c>
      <c r="S35" s="53" t="str">
        <f t="shared" si="1"/>
        <v/>
      </c>
      <c r="T35" s="53" t="s">
        <v>479</v>
      </c>
      <c r="U35" s="53" t="str">
        <f t="shared" si="2"/>
        <v/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57"/>
      <c r="AI35" s="58"/>
      <c r="AJ35" s="58"/>
      <c r="AK35" s="5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</row>
    <row r="36" s="23" customFormat="1" customHeight="1" spans="1:60">
      <c r="A36" s="38"/>
      <c r="B36" s="33"/>
      <c r="C36" s="33"/>
      <c r="D36" s="33"/>
      <c r="F36" s="34"/>
      <c r="G36" s="35"/>
      <c r="H36" s="36"/>
      <c r="I36" s="20"/>
      <c r="J36" s="48"/>
      <c r="K36" s="42"/>
      <c r="L36" s="43"/>
      <c r="M36" s="44"/>
      <c r="N36" s="20"/>
      <c r="O36" s="45"/>
      <c r="P36" s="37"/>
      <c r="Q36" s="52" t="str">
        <f>IF(H36="","",SUMIFS(#REF!,#REF!,T36))</f>
        <v/>
      </c>
      <c r="R36" s="52" t="str">
        <f t="shared" si="0"/>
        <v/>
      </c>
      <c r="S36" s="53" t="str">
        <f t="shared" si="1"/>
        <v/>
      </c>
      <c r="T36" s="53" t="s">
        <v>480</v>
      </c>
      <c r="U36" s="53" t="str">
        <f t="shared" si="2"/>
        <v/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57"/>
      <c r="AI36" s="58"/>
      <c r="AJ36" s="58"/>
      <c r="AK36" s="5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</row>
    <row r="37" s="23" customFormat="1" customHeight="1" spans="1:60">
      <c r="A37" s="38"/>
      <c r="B37" s="33"/>
      <c r="C37" s="33"/>
      <c r="D37" s="33"/>
      <c r="F37" s="34"/>
      <c r="G37" s="35"/>
      <c r="H37" s="36"/>
      <c r="I37" s="20"/>
      <c r="J37" s="49"/>
      <c r="K37" s="42"/>
      <c r="L37" s="43"/>
      <c r="M37" s="44"/>
      <c r="N37" s="20"/>
      <c r="O37" s="45"/>
      <c r="P37" s="37"/>
      <c r="Q37" s="52" t="str">
        <f>IF(H37="","",SUMIFS(#REF!,#REF!,T37))</f>
        <v/>
      </c>
      <c r="R37" s="52" t="str">
        <f t="shared" si="0"/>
        <v/>
      </c>
      <c r="S37" s="53" t="str">
        <f t="shared" si="1"/>
        <v/>
      </c>
      <c r="T37" s="53" t="s">
        <v>481</v>
      </c>
      <c r="U37" s="53" t="str">
        <f t="shared" si="2"/>
        <v/>
      </c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57"/>
      <c r="AI37" s="58"/>
      <c r="AJ37" s="58"/>
      <c r="AK37" s="5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</row>
    <row r="38" s="23" customFormat="1" customHeight="1" spans="1:60">
      <c r="A38" s="38"/>
      <c r="B38" s="33"/>
      <c r="C38" s="33"/>
      <c r="D38" s="33"/>
      <c r="F38" s="34"/>
      <c r="G38" s="35"/>
      <c r="H38" s="36"/>
      <c r="I38" s="20"/>
      <c r="J38" s="49"/>
      <c r="K38" s="42"/>
      <c r="L38" s="43"/>
      <c r="M38" s="44"/>
      <c r="N38" s="20"/>
      <c r="O38" s="45"/>
      <c r="P38" s="37"/>
      <c r="Q38" s="52" t="str">
        <f>IF(H38="","",SUMIFS(#REF!,#REF!,T38))</f>
        <v/>
      </c>
      <c r="R38" s="52" t="str">
        <f t="shared" si="0"/>
        <v/>
      </c>
      <c r="S38" s="53" t="str">
        <f t="shared" si="1"/>
        <v/>
      </c>
      <c r="T38" s="53" t="s">
        <v>482</v>
      </c>
      <c r="U38" s="53" t="str">
        <f t="shared" si="2"/>
        <v/>
      </c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57"/>
      <c r="AI38" s="58"/>
      <c r="AJ38" s="58"/>
      <c r="AK38" s="5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</row>
    <row r="39" s="23" customFormat="1" customHeight="1" spans="1:60">
      <c r="A39" s="38"/>
      <c r="B39" s="33"/>
      <c r="C39" s="33"/>
      <c r="D39" s="33"/>
      <c r="F39" s="34"/>
      <c r="G39" s="35"/>
      <c r="H39" s="36"/>
      <c r="I39" s="20"/>
      <c r="J39" s="49"/>
      <c r="K39" s="42"/>
      <c r="L39" s="43"/>
      <c r="M39" s="44"/>
      <c r="N39" s="20"/>
      <c r="O39" s="45"/>
      <c r="P39" s="37"/>
      <c r="Q39" s="52" t="str">
        <f>IF(H39="","",SUMIFS(#REF!,#REF!,T39))</f>
        <v/>
      </c>
      <c r="R39" s="52" t="str">
        <f t="shared" si="0"/>
        <v/>
      </c>
      <c r="S39" s="53" t="str">
        <f t="shared" si="1"/>
        <v/>
      </c>
      <c r="T39" s="53" t="s">
        <v>483</v>
      </c>
      <c r="U39" s="53" t="str">
        <f t="shared" si="2"/>
        <v/>
      </c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57"/>
      <c r="AI39" s="58"/>
      <c r="AJ39" s="58"/>
      <c r="AK39" s="5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</row>
    <row r="40" s="23" customFormat="1" customHeight="1" spans="1:60">
      <c r="A40" s="38"/>
      <c r="B40" s="33"/>
      <c r="C40" s="33"/>
      <c r="D40" s="33"/>
      <c r="F40" s="34"/>
      <c r="G40" s="35"/>
      <c r="H40" s="36"/>
      <c r="I40" s="20"/>
      <c r="J40" s="49"/>
      <c r="K40" s="42"/>
      <c r="L40" s="43"/>
      <c r="M40" s="44"/>
      <c r="N40" s="20"/>
      <c r="O40" s="45"/>
      <c r="P40" s="37"/>
      <c r="Q40" s="52" t="str">
        <f>IF(H40="","",SUMIFS(#REF!,#REF!,T40))</f>
        <v/>
      </c>
      <c r="R40" s="52" t="str">
        <f t="shared" si="0"/>
        <v/>
      </c>
      <c r="S40" s="53" t="str">
        <f t="shared" si="1"/>
        <v/>
      </c>
      <c r="T40" s="53" t="s">
        <v>484</v>
      </c>
      <c r="U40" s="53" t="str">
        <f t="shared" si="2"/>
        <v/>
      </c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57"/>
      <c r="AI40" s="58"/>
      <c r="AJ40" s="58"/>
      <c r="AK40" s="5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</row>
    <row r="41" s="23" customFormat="1" customHeight="1" spans="1:60">
      <c r="A41" s="38"/>
      <c r="B41" s="33"/>
      <c r="C41" s="33"/>
      <c r="D41" s="33"/>
      <c r="F41" s="34"/>
      <c r="G41" s="35"/>
      <c r="H41" s="36"/>
      <c r="I41" s="20"/>
      <c r="J41" s="49"/>
      <c r="K41" s="42"/>
      <c r="L41" s="43"/>
      <c r="M41" s="44"/>
      <c r="N41" s="20"/>
      <c r="O41" s="45"/>
      <c r="P41" s="37"/>
      <c r="Q41" s="52" t="str">
        <f>IF(H41="","",SUMIFS(#REF!,#REF!,T41))</f>
        <v/>
      </c>
      <c r="R41" s="52" t="str">
        <f t="shared" si="0"/>
        <v/>
      </c>
      <c r="S41" s="53" t="str">
        <f t="shared" si="1"/>
        <v/>
      </c>
      <c r="T41" s="53" t="s">
        <v>485</v>
      </c>
      <c r="U41" s="53" t="str">
        <f t="shared" si="2"/>
        <v/>
      </c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57"/>
      <c r="AI41" s="58"/>
      <c r="AJ41" s="58"/>
      <c r="AK41" s="5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</row>
    <row r="42" s="23" customFormat="1" customHeight="1" spans="1:60">
      <c r="A42" s="38"/>
      <c r="B42" s="33"/>
      <c r="C42" s="33"/>
      <c r="D42" s="33"/>
      <c r="F42" s="34"/>
      <c r="G42" s="35"/>
      <c r="H42" s="36"/>
      <c r="I42" s="20"/>
      <c r="J42" s="49"/>
      <c r="K42" s="42"/>
      <c r="L42" s="43"/>
      <c r="M42" s="44"/>
      <c r="N42" s="20"/>
      <c r="O42" s="45"/>
      <c r="P42" s="37"/>
      <c r="Q42" s="52" t="str">
        <f>IF(H42="","",SUMIFS(#REF!,#REF!,T42))</f>
        <v/>
      </c>
      <c r="R42" s="52" t="str">
        <f t="shared" si="0"/>
        <v/>
      </c>
      <c r="S42" s="53" t="str">
        <f t="shared" si="1"/>
        <v/>
      </c>
      <c r="T42" s="53" t="s">
        <v>486</v>
      </c>
      <c r="U42" s="53" t="str">
        <f t="shared" si="2"/>
        <v/>
      </c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57"/>
      <c r="AI42" s="58"/>
      <c r="AJ42" s="58"/>
      <c r="AK42" s="5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</row>
    <row r="43" s="23" customFormat="1" customHeight="1" spans="1:60">
      <c r="A43" s="38"/>
      <c r="B43" s="33"/>
      <c r="C43" s="33"/>
      <c r="D43" s="33"/>
      <c r="F43" s="34"/>
      <c r="G43" s="35"/>
      <c r="H43" s="36"/>
      <c r="I43" s="20"/>
      <c r="J43" s="49"/>
      <c r="K43" s="42"/>
      <c r="L43" s="43"/>
      <c r="M43" s="44"/>
      <c r="N43" s="20"/>
      <c r="O43" s="45"/>
      <c r="P43" s="37"/>
      <c r="Q43" s="52" t="str">
        <f>IF(H43="","",SUMIFS(#REF!,#REF!,T43))</f>
        <v/>
      </c>
      <c r="R43" s="52" t="str">
        <f t="shared" si="0"/>
        <v/>
      </c>
      <c r="S43" s="53" t="str">
        <f t="shared" si="1"/>
        <v/>
      </c>
      <c r="T43" s="53" t="s">
        <v>487</v>
      </c>
      <c r="U43" s="53" t="str">
        <f t="shared" si="2"/>
        <v/>
      </c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57"/>
      <c r="AI43" s="58"/>
      <c r="AJ43" s="58"/>
      <c r="AK43" s="5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</row>
    <row r="44" s="23" customFormat="1" customHeight="1" spans="1:60">
      <c r="A44" s="38"/>
      <c r="B44" s="33"/>
      <c r="C44" s="33"/>
      <c r="D44" s="33"/>
      <c r="F44" s="34"/>
      <c r="G44" s="35"/>
      <c r="H44" s="36"/>
      <c r="I44" s="20"/>
      <c r="J44" s="49"/>
      <c r="K44" s="42"/>
      <c r="L44" s="43"/>
      <c r="M44" s="44"/>
      <c r="N44" s="20"/>
      <c r="O44" s="45"/>
      <c r="P44" s="37"/>
      <c r="Q44" s="52" t="str">
        <f>IF(H44="","",SUMIFS(#REF!,#REF!,T44))</f>
        <v/>
      </c>
      <c r="R44" s="52" t="str">
        <f t="shared" si="0"/>
        <v/>
      </c>
      <c r="S44" s="53" t="str">
        <f t="shared" si="1"/>
        <v/>
      </c>
      <c r="T44" s="53" t="s">
        <v>488</v>
      </c>
      <c r="U44" s="53" t="str">
        <f t="shared" si="2"/>
        <v/>
      </c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57"/>
      <c r="AI44" s="58"/>
      <c r="AJ44" s="58"/>
      <c r="AK44" s="5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</row>
    <row r="45" s="23" customFormat="1" customHeight="1" spans="1:60">
      <c r="A45" s="38"/>
      <c r="B45" s="33"/>
      <c r="C45" s="33"/>
      <c r="D45" s="33"/>
      <c r="F45" s="34"/>
      <c r="G45" s="35"/>
      <c r="H45" s="36"/>
      <c r="I45" s="20"/>
      <c r="J45" s="49"/>
      <c r="K45" s="42"/>
      <c r="L45" s="43"/>
      <c r="M45" s="44"/>
      <c r="N45" s="20"/>
      <c r="O45" s="45"/>
      <c r="P45" s="37"/>
      <c r="Q45" s="52" t="str">
        <f>IF(H45="","",SUMIFS(#REF!,#REF!,T45))</f>
        <v/>
      </c>
      <c r="R45" s="52" t="str">
        <f t="shared" si="0"/>
        <v/>
      </c>
      <c r="S45" s="53" t="str">
        <f t="shared" si="1"/>
        <v/>
      </c>
      <c r="T45" s="53" t="s">
        <v>489</v>
      </c>
      <c r="U45" s="53" t="str">
        <f t="shared" si="2"/>
        <v/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57"/>
      <c r="AI45" s="58"/>
      <c r="AJ45" s="58"/>
      <c r="AK45" s="5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</row>
    <row r="46" s="23" customFormat="1" customHeight="1" spans="1:60">
      <c r="A46" s="38"/>
      <c r="B46" s="33"/>
      <c r="C46" s="33"/>
      <c r="D46" s="33"/>
      <c r="F46" s="34"/>
      <c r="G46" s="35"/>
      <c r="H46" s="36"/>
      <c r="I46" s="20"/>
      <c r="J46" s="49"/>
      <c r="K46" s="42"/>
      <c r="L46" s="43"/>
      <c r="M46" s="44"/>
      <c r="N46" s="20"/>
      <c r="O46" s="45"/>
      <c r="P46" s="37"/>
      <c r="Q46" s="52" t="str">
        <f>IF(H46="","",SUMIFS(#REF!,#REF!,T46))</f>
        <v/>
      </c>
      <c r="R46" s="52" t="str">
        <f t="shared" si="0"/>
        <v/>
      </c>
      <c r="S46" s="53" t="str">
        <f t="shared" si="1"/>
        <v/>
      </c>
      <c r="T46" s="53" t="s">
        <v>490</v>
      </c>
      <c r="U46" s="53" t="str">
        <f t="shared" si="2"/>
        <v/>
      </c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57"/>
      <c r="AI46" s="58"/>
      <c r="AJ46" s="58"/>
      <c r="AK46" s="5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</row>
    <row r="47" s="23" customFormat="1" customHeight="1" spans="1:60">
      <c r="A47" s="38"/>
      <c r="B47" s="33"/>
      <c r="C47" s="33"/>
      <c r="D47" s="33"/>
      <c r="F47" s="34"/>
      <c r="G47" s="35"/>
      <c r="H47" s="36"/>
      <c r="I47" s="20"/>
      <c r="J47" s="49"/>
      <c r="K47" s="42"/>
      <c r="L47" s="43"/>
      <c r="M47" s="44"/>
      <c r="N47" s="20"/>
      <c r="O47" s="45"/>
      <c r="P47" s="37"/>
      <c r="Q47" s="52" t="str">
        <f>IF(H47="","",SUMIFS(#REF!,#REF!,T47))</f>
        <v/>
      </c>
      <c r="R47" s="52" t="str">
        <f t="shared" si="0"/>
        <v/>
      </c>
      <c r="S47" s="53" t="str">
        <f t="shared" si="1"/>
        <v/>
      </c>
      <c r="T47" s="53" t="s">
        <v>491</v>
      </c>
      <c r="U47" s="53" t="str">
        <f t="shared" si="2"/>
        <v/>
      </c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57"/>
      <c r="AI47" s="58"/>
      <c r="AJ47" s="58"/>
      <c r="AK47" s="5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</row>
    <row r="48" s="23" customFormat="1" customHeight="1" spans="1:60">
      <c r="A48" s="38"/>
      <c r="B48" s="33"/>
      <c r="C48" s="33"/>
      <c r="D48" s="33"/>
      <c r="F48" s="34"/>
      <c r="G48" s="35"/>
      <c r="H48" s="36"/>
      <c r="I48" s="20"/>
      <c r="J48" s="49"/>
      <c r="K48" s="42"/>
      <c r="L48" s="43"/>
      <c r="M48" s="44"/>
      <c r="N48" s="20"/>
      <c r="O48" s="45"/>
      <c r="P48" s="37"/>
      <c r="Q48" s="52" t="str">
        <f>IF(H48="","",SUMIFS(#REF!,#REF!,T48))</f>
        <v/>
      </c>
      <c r="R48" s="52" t="str">
        <f t="shared" si="0"/>
        <v/>
      </c>
      <c r="S48" s="53" t="str">
        <f t="shared" si="1"/>
        <v/>
      </c>
      <c r="T48" s="53" t="s">
        <v>492</v>
      </c>
      <c r="U48" s="53" t="str">
        <f t="shared" si="2"/>
        <v/>
      </c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57"/>
      <c r="AI48" s="58"/>
      <c r="AJ48" s="58"/>
      <c r="AK48" s="5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</row>
    <row r="49" s="23" customFormat="1" customHeight="1" spans="1:60">
      <c r="A49" s="38"/>
      <c r="B49" s="33"/>
      <c r="C49" s="33"/>
      <c r="D49" s="33"/>
      <c r="F49" s="34"/>
      <c r="G49" s="35"/>
      <c r="H49" s="36"/>
      <c r="I49" s="20"/>
      <c r="J49" s="49"/>
      <c r="K49" s="42"/>
      <c r="L49" s="43"/>
      <c r="M49" s="44"/>
      <c r="N49" s="20"/>
      <c r="O49" s="45"/>
      <c r="P49" s="37"/>
      <c r="Q49" s="52" t="str">
        <f>IF(H49="","",SUMIFS(#REF!,#REF!,T49))</f>
        <v/>
      </c>
      <c r="R49" s="52" t="str">
        <f t="shared" si="0"/>
        <v/>
      </c>
      <c r="S49" s="53" t="str">
        <f t="shared" si="1"/>
        <v/>
      </c>
      <c r="T49" s="53" t="s">
        <v>493</v>
      </c>
      <c r="U49" s="53" t="str">
        <f t="shared" si="2"/>
        <v/>
      </c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57"/>
      <c r="AI49" s="58"/>
      <c r="AJ49" s="58"/>
      <c r="AK49" s="5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</row>
    <row r="50" s="23" customFormat="1" customHeight="1" spans="1:60">
      <c r="A50" s="38"/>
      <c r="B50" s="33"/>
      <c r="C50" s="33"/>
      <c r="D50" s="33"/>
      <c r="F50" s="34"/>
      <c r="G50" s="35"/>
      <c r="H50" s="36"/>
      <c r="I50" s="20"/>
      <c r="J50" s="49"/>
      <c r="K50" s="42"/>
      <c r="L50" s="43"/>
      <c r="M50" s="44"/>
      <c r="N50" s="20"/>
      <c r="O50" s="45"/>
      <c r="P50" s="37"/>
      <c r="Q50" s="52" t="str">
        <f>IF(H50="","",SUMIFS(#REF!,#REF!,T50))</f>
        <v/>
      </c>
      <c r="R50" s="52" t="str">
        <f t="shared" si="0"/>
        <v/>
      </c>
      <c r="S50" s="53" t="str">
        <f t="shared" si="1"/>
        <v/>
      </c>
      <c r="T50" s="53" t="s">
        <v>494</v>
      </c>
      <c r="U50" s="53" t="str">
        <f t="shared" si="2"/>
        <v/>
      </c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57"/>
      <c r="AI50" s="58"/>
      <c r="AJ50" s="58"/>
      <c r="AK50" s="5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</row>
    <row r="51" s="23" customFormat="1" customHeight="1" spans="1:60">
      <c r="A51" s="38"/>
      <c r="B51" s="33"/>
      <c r="C51" s="33"/>
      <c r="D51" s="33"/>
      <c r="F51" s="34"/>
      <c r="G51" s="35"/>
      <c r="H51" s="36"/>
      <c r="I51" s="20"/>
      <c r="J51" s="49"/>
      <c r="K51" s="42"/>
      <c r="L51" s="43"/>
      <c r="M51" s="44"/>
      <c r="N51" s="20"/>
      <c r="O51" s="45"/>
      <c r="P51" s="37"/>
      <c r="Q51" s="52" t="str">
        <f>IF(H51="","",SUMIFS(#REF!,#REF!,T51))</f>
        <v/>
      </c>
      <c r="R51" s="52" t="str">
        <f t="shared" si="0"/>
        <v/>
      </c>
      <c r="S51" s="53" t="str">
        <f t="shared" si="1"/>
        <v/>
      </c>
      <c r="T51" s="53" t="s">
        <v>495</v>
      </c>
      <c r="U51" s="53" t="str">
        <f t="shared" si="2"/>
        <v/>
      </c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57"/>
      <c r="AI51" s="58"/>
      <c r="AJ51" s="58"/>
      <c r="AK51" s="5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</row>
    <row r="52" s="23" customFormat="1" customHeight="1" spans="1:60">
      <c r="A52" s="38"/>
      <c r="B52" s="33"/>
      <c r="C52" s="33"/>
      <c r="D52" s="33"/>
      <c r="F52" s="34"/>
      <c r="G52" s="35"/>
      <c r="H52" s="36"/>
      <c r="I52" s="20"/>
      <c r="J52" s="49"/>
      <c r="K52" s="42"/>
      <c r="L52" s="43"/>
      <c r="M52" s="44"/>
      <c r="N52" s="20"/>
      <c r="O52" s="45"/>
      <c r="P52" s="37"/>
      <c r="Q52" s="52" t="str">
        <f>IF(H52="","",SUMIFS(#REF!,#REF!,T52))</f>
        <v/>
      </c>
      <c r="R52" s="52" t="str">
        <f t="shared" si="0"/>
        <v/>
      </c>
      <c r="S52" s="53" t="str">
        <f t="shared" si="1"/>
        <v/>
      </c>
      <c r="T52" s="53" t="s">
        <v>496</v>
      </c>
      <c r="U52" s="53" t="str">
        <f t="shared" si="2"/>
        <v/>
      </c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57"/>
      <c r="AI52" s="58"/>
      <c r="AJ52" s="58"/>
      <c r="AK52" s="5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</row>
    <row r="53" s="23" customFormat="1" customHeight="1" spans="1:60">
      <c r="A53" s="38"/>
      <c r="B53" s="33"/>
      <c r="C53" s="33"/>
      <c r="D53" s="33"/>
      <c r="F53" s="34"/>
      <c r="G53" s="35"/>
      <c r="H53" s="36"/>
      <c r="I53" s="20"/>
      <c r="J53" s="49"/>
      <c r="K53" s="42"/>
      <c r="L53" s="43"/>
      <c r="M53" s="44"/>
      <c r="N53" s="20"/>
      <c r="O53" s="45"/>
      <c r="P53" s="37"/>
      <c r="Q53" s="52" t="str">
        <f>IF(H53="","",SUMIFS(#REF!,#REF!,T53))</f>
        <v/>
      </c>
      <c r="R53" s="52" t="str">
        <f t="shared" si="0"/>
        <v/>
      </c>
      <c r="S53" s="53" t="str">
        <f t="shared" si="1"/>
        <v/>
      </c>
      <c r="T53" s="53" t="s">
        <v>497</v>
      </c>
      <c r="U53" s="53" t="str">
        <f t="shared" si="2"/>
        <v/>
      </c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57"/>
      <c r="AI53" s="58"/>
      <c r="AJ53" s="58"/>
      <c r="AK53" s="5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</row>
    <row r="54" s="23" customFormat="1" customHeight="1" spans="1:60">
      <c r="A54" s="38"/>
      <c r="B54" s="33"/>
      <c r="C54" s="33"/>
      <c r="D54" s="33"/>
      <c r="F54" s="34"/>
      <c r="G54" s="35"/>
      <c r="H54" s="36"/>
      <c r="I54" s="20"/>
      <c r="J54" s="49"/>
      <c r="K54" s="42"/>
      <c r="L54" s="43"/>
      <c r="M54" s="44"/>
      <c r="N54" s="20"/>
      <c r="O54" s="45"/>
      <c r="P54" s="37"/>
      <c r="Q54" s="52" t="str">
        <f>IF(H54="","",SUMIFS(#REF!,#REF!,T54))</f>
        <v/>
      </c>
      <c r="R54" s="52" t="str">
        <f t="shared" si="0"/>
        <v/>
      </c>
      <c r="S54" s="53" t="str">
        <f t="shared" si="1"/>
        <v/>
      </c>
      <c r="T54" s="53" t="s">
        <v>498</v>
      </c>
      <c r="U54" s="53" t="str">
        <f t="shared" si="2"/>
        <v/>
      </c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57"/>
      <c r="AI54" s="58"/>
      <c r="AJ54" s="58"/>
      <c r="AK54" s="5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</row>
    <row r="55" s="23" customFormat="1" customHeight="1" spans="1:60">
      <c r="A55" s="38"/>
      <c r="B55" s="33"/>
      <c r="C55" s="33"/>
      <c r="D55" s="33"/>
      <c r="F55" s="34"/>
      <c r="G55" s="35"/>
      <c r="H55" s="36"/>
      <c r="I55" s="20"/>
      <c r="J55" s="49"/>
      <c r="K55" s="42"/>
      <c r="L55" s="43"/>
      <c r="M55" s="44"/>
      <c r="N55" s="20"/>
      <c r="O55" s="45"/>
      <c r="P55" s="37"/>
      <c r="Q55" s="52" t="str">
        <f>IF(H55="","",SUMIFS(#REF!,#REF!,T55))</f>
        <v/>
      </c>
      <c r="R55" s="52" t="str">
        <f t="shared" si="0"/>
        <v/>
      </c>
      <c r="S55" s="53" t="str">
        <f t="shared" si="1"/>
        <v/>
      </c>
      <c r="T55" s="53" t="s">
        <v>499</v>
      </c>
      <c r="U55" s="53" t="str">
        <f t="shared" si="2"/>
        <v/>
      </c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57"/>
      <c r="AI55" s="58"/>
      <c r="AJ55" s="58"/>
      <c r="AK55" s="5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</row>
    <row r="56" s="23" customFormat="1" customHeight="1" spans="1:60">
      <c r="A56" s="38"/>
      <c r="B56" s="33"/>
      <c r="C56" s="33"/>
      <c r="D56" s="33"/>
      <c r="F56" s="34"/>
      <c r="G56" s="35"/>
      <c r="H56" s="36"/>
      <c r="I56" s="20"/>
      <c r="J56" s="49"/>
      <c r="K56" s="42"/>
      <c r="L56" s="43"/>
      <c r="M56" s="44"/>
      <c r="N56" s="20"/>
      <c r="O56" s="45"/>
      <c r="P56" s="37"/>
      <c r="Q56" s="52" t="str">
        <f>IF(H56="","",SUMIFS(#REF!,#REF!,T56))</f>
        <v/>
      </c>
      <c r="R56" s="52" t="str">
        <f t="shared" si="0"/>
        <v/>
      </c>
      <c r="S56" s="53" t="str">
        <f t="shared" si="1"/>
        <v/>
      </c>
      <c r="T56" s="53" t="s">
        <v>500</v>
      </c>
      <c r="U56" s="53" t="str">
        <f t="shared" si="2"/>
        <v/>
      </c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57"/>
      <c r="AI56" s="58"/>
      <c r="AJ56" s="58"/>
      <c r="AK56" s="5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</row>
    <row r="57" s="23" customFormat="1" customHeight="1" spans="1:60">
      <c r="A57" s="38"/>
      <c r="B57" s="33"/>
      <c r="C57" s="33"/>
      <c r="D57" s="33"/>
      <c r="F57" s="34"/>
      <c r="G57" s="35"/>
      <c r="H57" s="36"/>
      <c r="I57" s="20"/>
      <c r="J57" s="49"/>
      <c r="K57" s="42"/>
      <c r="L57" s="43"/>
      <c r="M57" s="44"/>
      <c r="N57" s="20"/>
      <c r="O57" s="45"/>
      <c r="P57" s="37"/>
      <c r="Q57" s="52" t="str">
        <f>IF(H57="","",SUMIFS(#REF!,#REF!,T57))</f>
        <v/>
      </c>
      <c r="R57" s="52" t="str">
        <f t="shared" si="0"/>
        <v/>
      </c>
      <c r="S57" s="53" t="str">
        <f t="shared" si="1"/>
        <v/>
      </c>
      <c r="T57" s="53" t="s">
        <v>501</v>
      </c>
      <c r="U57" s="53" t="str">
        <f t="shared" si="2"/>
        <v/>
      </c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57"/>
      <c r="AI57" s="58"/>
      <c r="AJ57" s="58"/>
      <c r="AK57" s="5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</row>
    <row r="58" s="23" customFormat="1" customHeight="1" spans="1:60">
      <c r="A58" s="38"/>
      <c r="B58" s="33"/>
      <c r="C58" s="33"/>
      <c r="D58" s="33"/>
      <c r="F58" s="34"/>
      <c r="G58" s="35"/>
      <c r="H58" s="36"/>
      <c r="I58" s="20"/>
      <c r="J58" s="49"/>
      <c r="K58" s="42"/>
      <c r="L58" s="43"/>
      <c r="M58" s="44"/>
      <c r="N58" s="20"/>
      <c r="O58" s="45"/>
      <c r="P58" s="37"/>
      <c r="Q58" s="52" t="str">
        <f>IF(H58="","",SUMIFS(#REF!,#REF!,T58))</f>
        <v/>
      </c>
      <c r="R58" s="52" t="str">
        <f t="shared" si="0"/>
        <v/>
      </c>
      <c r="S58" s="53" t="str">
        <f t="shared" si="1"/>
        <v/>
      </c>
      <c r="T58" s="53" t="s">
        <v>502</v>
      </c>
      <c r="U58" s="53" t="str">
        <f t="shared" si="2"/>
        <v/>
      </c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57"/>
      <c r="AI58" s="58"/>
      <c r="AJ58" s="58"/>
      <c r="AK58" s="5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</row>
    <row r="59" s="23" customFormat="1" customHeight="1" spans="1:60">
      <c r="A59" s="38"/>
      <c r="B59" s="33"/>
      <c r="C59" s="33"/>
      <c r="D59" s="33"/>
      <c r="F59" s="34"/>
      <c r="G59" s="35"/>
      <c r="H59" s="36"/>
      <c r="I59" s="20"/>
      <c r="J59" s="49"/>
      <c r="K59" s="42"/>
      <c r="L59" s="43"/>
      <c r="M59" s="44"/>
      <c r="N59" s="20"/>
      <c r="O59" s="45"/>
      <c r="P59" s="37"/>
      <c r="Q59" s="52" t="str">
        <f>IF(H59="","",SUMIFS(#REF!,#REF!,T59))</f>
        <v/>
      </c>
      <c r="R59" s="52" t="str">
        <f t="shared" si="0"/>
        <v/>
      </c>
      <c r="S59" s="53" t="str">
        <f t="shared" si="1"/>
        <v/>
      </c>
      <c r="T59" s="53" t="s">
        <v>503</v>
      </c>
      <c r="U59" s="53" t="str">
        <f t="shared" si="2"/>
        <v/>
      </c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57"/>
      <c r="AI59" s="58"/>
      <c r="AJ59" s="58"/>
      <c r="AK59" s="5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</row>
    <row r="60" s="23" customFormat="1" customHeight="1" spans="1:60">
      <c r="A60" s="38"/>
      <c r="B60" s="33"/>
      <c r="C60" s="33"/>
      <c r="D60" s="33"/>
      <c r="F60" s="34"/>
      <c r="G60" s="35"/>
      <c r="H60" s="36"/>
      <c r="I60" s="20"/>
      <c r="J60" s="49"/>
      <c r="K60" s="42"/>
      <c r="L60" s="43"/>
      <c r="M60" s="44"/>
      <c r="N60" s="20"/>
      <c r="O60" s="45"/>
      <c r="P60" s="37"/>
      <c r="Q60" s="52" t="str">
        <f>IF(H60="","",SUMIFS(#REF!,#REF!,T60))</f>
        <v/>
      </c>
      <c r="R60" s="52" t="str">
        <f t="shared" si="0"/>
        <v/>
      </c>
      <c r="S60" s="53" t="str">
        <f t="shared" si="1"/>
        <v/>
      </c>
      <c r="T60" s="53" t="s">
        <v>504</v>
      </c>
      <c r="U60" s="53" t="str">
        <f t="shared" si="2"/>
        <v/>
      </c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57"/>
      <c r="AI60" s="58"/>
      <c r="AJ60" s="58"/>
      <c r="AK60" s="5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</row>
    <row r="61" s="23" customFormat="1" customHeight="1" spans="1:60">
      <c r="A61" s="38"/>
      <c r="B61" s="33"/>
      <c r="C61" s="33"/>
      <c r="D61" s="33"/>
      <c r="F61" s="34"/>
      <c r="G61" s="35"/>
      <c r="H61" s="36"/>
      <c r="I61" s="20"/>
      <c r="J61" s="49"/>
      <c r="K61" s="42"/>
      <c r="L61" s="43"/>
      <c r="M61" s="44"/>
      <c r="N61" s="20"/>
      <c r="O61" s="45"/>
      <c r="P61" s="37"/>
      <c r="Q61" s="52" t="str">
        <f>IF(H61="","",SUMIFS(#REF!,#REF!,T61))</f>
        <v/>
      </c>
      <c r="R61" s="52" t="str">
        <f t="shared" si="0"/>
        <v/>
      </c>
      <c r="S61" s="53" t="str">
        <f t="shared" si="1"/>
        <v/>
      </c>
      <c r="T61" s="53" t="s">
        <v>505</v>
      </c>
      <c r="U61" s="53" t="str">
        <f t="shared" si="2"/>
        <v/>
      </c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57"/>
      <c r="AI61" s="58"/>
      <c r="AJ61" s="58"/>
      <c r="AK61" s="5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</row>
    <row r="62" s="23" customFormat="1" customHeight="1" spans="1:60">
      <c r="A62" s="38"/>
      <c r="B62" s="33"/>
      <c r="C62" s="33"/>
      <c r="D62" s="33"/>
      <c r="F62" s="34"/>
      <c r="G62" s="35"/>
      <c r="H62" s="36"/>
      <c r="I62" s="20"/>
      <c r="J62" s="49"/>
      <c r="K62" s="42"/>
      <c r="L62" s="43"/>
      <c r="M62" s="44"/>
      <c r="N62" s="20"/>
      <c r="O62" s="45"/>
      <c r="P62" s="37"/>
      <c r="Q62" s="52" t="str">
        <f>IF(H62="","",SUMIFS(#REF!,#REF!,T62))</f>
        <v/>
      </c>
      <c r="R62" s="52" t="str">
        <f t="shared" si="0"/>
        <v/>
      </c>
      <c r="S62" s="53" t="str">
        <f t="shared" si="1"/>
        <v/>
      </c>
      <c r="T62" s="53" t="s">
        <v>506</v>
      </c>
      <c r="U62" s="53" t="str">
        <f t="shared" si="2"/>
        <v/>
      </c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57"/>
      <c r="AI62" s="58"/>
      <c r="AJ62" s="58"/>
      <c r="AK62" s="5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</row>
    <row r="63" s="23" customFormat="1" customHeight="1" spans="1:60">
      <c r="A63" s="38"/>
      <c r="B63" s="33"/>
      <c r="C63" s="33"/>
      <c r="D63" s="33"/>
      <c r="F63" s="34"/>
      <c r="G63" s="35"/>
      <c r="H63" s="36"/>
      <c r="I63" s="20"/>
      <c r="J63" s="49"/>
      <c r="K63" s="42"/>
      <c r="L63" s="43"/>
      <c r="M63" s="44"/>
      <c r="N63" s="20"/>
      <c r="O63" s="45"/>
      <c r="P63" s="37"/>
      <c r="Q63" s="52" t="str">
        <f>IF(H63="","",SUMIFS(#REF!,#REF!,T63))</f>
        <v/>
      </c>
      <c r="R63" s="52" t="str">
        <f t="shared" si="0"/>
        <v/>
      </c>
      <c r="S63" s="53" t="str">
        <f t="shared" si="1"/>
        <v/>
      </c>
      <c r="T63" s="53" t="s">
        <v>507</v>
      </c>
      <c r="U63" s="53" t="str">
        <f t="shared" si="2"/>
        <v/>
      </c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57"/>
      <c r="AI63" s="58"/>
      <c r="AJ63" s="58"/>
      <c r="AK63" s="5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</row>
    <row r="64" s="23" customFormat="1" customHeight="1" spans="1:60">
      <c r="A64" s="38"/>
      <c r="B64" s="33"/>
      <c r="C64" s="33"/>
      <c r="D64" s="33"/>
      <c r="F64" s="34"/>
      <c r="G64" s="35"/>
      <c r="H64" s="36"/>
      <c r="I64" s="20"/>
      <c r="J64" s="49"/>
      <c r="K64" s="42"/>
      <c r="L64" s="43"/>
      <c r="M64" s="44"/>
      <c r="N64" s="20"/>
      <c r="O64" s="45"/>
      <c r="P64" s="37"/>
      <c r="Q64" s="52" t="str">
        <f>IF(H64="","",SUMIFS(#REF!,#REF!,T64))</f>
        <v/>
      </c>
      <c r="R64" s="52" t="str">
        <f t="shared" si="0"/>
        <v/>
      </c>
      <c r="S64" s="53" t="str">
        <f t="shared" si="1"/>
        <v/>
      </c>
      <c r="T64" s="53" t="s">
        <v>508</v>
      </c>
      <c r="U64" s="53" t="str">
        <f t="shared" si="2"/>
        <v/>
      </c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57"/>
      <c r="AI64" s="58"/>
      <c r="AJ64" s="58"/>
      <c r="AK64" s="5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</row>
    <row r="65" s="23" customFormat="1" customHeight="1" spans="1:60">
      <c r="A65" s="38"/>
      <c r="B65" s="33"/>
      <c r="C65" s="33"/>
      <c r="D65" s="33"/>
      <c r="F65" s="34"/>
      <c r="G65" s="35"/>
      <c r="H65" s="36"/>
      <c r="I65" s="20"/>
      <c r="J65" s="49"/>
      <c r="K65" s="42"/>
      <c r="L65" s="43"/>
      <c r="M65" s="44"/>
      <c r="N65" s="20"/>
      <c r="O65" s="45"/>
      <c r="P65" s="37"/>
      <c r="Q65" s="52" t="str">
        <f>IF(H65="","",SUMIFS(#REF!,#REF!,T65))</f>
        <v/>
      </c>
      <c r="R65" s="52" t="str">
        <f t="shared" si="0"/>
        <v/>
      </c>
      <c r="S65" s="53" t="str">
        <f t="shared" si="1"/>
        <v/>
      </c>
      <c r="T65" s="53" t="s">
        <v>509</v>
      </c>
      <c r="U65" s="53" t="str">
        <f t="shared" si="2"/>
        <v/>
      </c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57"/>
      <c r="AI65" s="58"/>
      <c r="AJ65" s="58"/>
      <c r="AK65" s="5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</row>
    <row r="66" s="23" customFormat="1" customHeight="1" spans="1:60">
      <c r="A66" s="38"/>
      <c r="B66" s="33"/>
      <c r="C66" s="33"/>
      <c r="D66" s="33"/>
      <c r="F66" s="34"/>
      <c r="G66" s="35"/>
      <c r="H66" s="36"/>
      <c r="I66" s="20"/>
      <c r="J66" s="49"/>
      <c r="K66" s="42"/>
      <c r="L66" s="43"/>
      <c r="M66" s="44"/>
      <c r="N66" s="20"/>
      <c r="O66" s="45"/>
      <c r="P66" s="37"/>
      <c r="Q66" s="52" t="str">
        <f>IF(H66="","",SUMIFS(#REF!,#REF!,T66))</f>
        <v/>
      </c>
      <c r="R66" s="52" t="str">
        <f t="shared" ref="R66:R129" si="3">IF(H66="","",L66-Q66)</f>
        <v/>
      </c>
      <c r="S66" s="53" t="str">
        <f t="shared" ref="S66:S129" si="4">IF(G66="","",_xlfn.TEXTJOIN("-",1,T66,G66,I66,TEXT(J66,"yyyymmdd"),L66))</f>
        <v/>
      </c>
      <c r="T66" s="53" t="s">
        <v>510</v>
      </c>
      <c r="U66" s="53" t="str">
        <f t="shared" si="2"/>
        <v/>
      </c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57"/>
      <c r="AI66" s="58"/>
      <c r="AJ66" s="58"/>
      <c r="AK66" s="5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</row>
    <row r="67" s="23" customFormat="1" customHeight="1" spans="1:60">
      <c r="A67" s="38"/>
      <c r="B67" s="33"/>
      <c r="C67" s="33"/>
      <c r="D67" s="33"/>
      <c r="F67" s="34"/>
      <c r="G67" s="35"/>
      <c r="H67" s="36"/>
      <c r="I67" s="20"/>
      <c r="J67" s="49"/>
      <c r="K67" s="42"/>
      <c r="L67" s="43"/>
      <c r="M67" s="44"/>
      <c r="N67" s="20"/>
      <c r="O67" s="45"/>
      <c r="P67" s="37"/>
      <c r="Q67" s="52" t="str">
        <f>IF(H67="","",SUMIFS(#REF!,#REF!,T67))</f>
        <v/>
      </c>
      <c r="R67" s="52" t="str">
        <f t="shared" si="3"/>
        <v/>
      </c>
      <c r="S67" s="53" t="str">
        <f t="shared" si="4"/>
        <v/>
      </c>
      <c r="T67" s="53" t="s">
        <v>511</v>
      </c>
      <c r="U67" s="53" t="str">
        <f t="shared" ref="U67:U130" si="5">IF(S67="","",RIGHT(G67,16))</f>
        <v/>
      </c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57"/>
      <c r="AI67" s="58"/>
      <c r="AJ67" s="58"/>
      <c r="AK67" s="5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</row>
    <row r="68" s="23" customFormat="1" customHeight="1" spans="1:60">
      <c r="A68" s="38"/>
      <c r="B68" s="33"/>
      <c r="C68" s="33"/>
      <c r="D68" s="33"/>
      <c r="F68" s="34"/>
      <c r="G68" s="35"/>
      <c r="H68" s="36"/>
      <c r="I68" s="20"/>
      <c r="J68" s="49"/>
      <c r="K68" s="42"/>
      <c r="L68" s="43"/>
      <c r="M68" s="44"/>
      <c r="N68" s="20"/>
      <c r="O68" s="45"/>
      <c r="P68" s="37"/>
      <c r="Q68" s="52" t="str">
        <f>IF(H68="","",SUMIFS(#REF!,#REF!,T68))</f>
        <v/>
      </c>
      <c r="R68" s="52" t="str">
        <f t="shared" si="3"/>
        <v/>
      </c>
      <c r="S68" s="53" t="str">
        <f t="shared" si="4"/>
        <v/>
      </c>
      <c r="T68" s="53" t="s">
        <v>512</v>
      </c>
      <c r="U68" s="53" t="str">
        <f t="shared" si="5"/>
        <v/>
      </c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57"/>
      <c r="AI68" s="58"/>
      <c r="AJ68" s="58"/>
      <c r="AK68" s="5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</row>
    <row r="69" s="23" customFormat="1" customHeight="1" spans="1:60">
      <c r="A69" s="38"/>
      <c r="B69" s="33"/>
      <c r="C69" s="33"/>
      <c r="D69" s="33"/>
      <c r="F69" s="34"/>
      <c r="G69" s="35"/>
      <c r="H69" s="36"/>
      <c r="I69" s="20"/>
      <c r="J69" s="49"/>
      <c r="K69" s="42"/>
      <c r="L69" s="43"/>
      <c r="M69" s="44"/>
      <c r="N69" s="20"/>
      <c r="O69" s="45"/>
      <c r="P69" s="37"/>
      <c r="Q69" s="52" t="str">
        <f>IF(H69="","",SUMIFS(#REF!,#REF!,T69))</f>
        <v/>
      </c>
      <c r="R69" s="52" t="str">
        <f t="shared" si="3"/>
        <v/>
      </c>
      <c r="S69" s="53" t="str">
        <f t="shared" si="4"/>
        <v/>
      </c>
      <c r="T69" s="53" t="s">
        <v>513</v>
      </c>
      <c r="U69" s="53" t="str">
        <f t="shared" si="5"/>
        <v/>
      </c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57"/>
      <c r="AI69" s="58"/>
      <c r="AJ69" s="58"/>
      <c r="AK69" s="5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</row>
    <row r="70" s="23" customFormat="1" customHeight="1" spans="1:60">
      <c r="A70" s="38"/>
      <c r="B70" s="33"/>
      <c r="C70" s="33"/>
      <c r="D70" s="33"/>
      <c r="F70" s="34"/>
      <c r="G70" s="35"/>
      <c r="H70" s="36"/>
      <c r="I70" s="20"/>
      <c r="J70" s="49"/>
      <c r="K70" s="42"/>
      <c r="L70" s="43"/>
      <c r="M70" s="44"/>
      <c r="N70" s="20"/>
      <c r="O70" s="45"/>
      <c r="P70" s="37"/>
      <c r="Q70" s="52" t="str">
        <f>IF(H70="","",SUMIFS(#REF!,#REF!,T70))</f>
        <v/>
      </c>
      <c r="R70" s="52" t="str">
        <f t="shared" si="3"/>
        <v/>
      </c>
      <c r="S70" s="53" t="str">
        <f t="shared" si="4"/>
        <v/>
      </c>
      <c r="T70" s="53" t="s">
        <v>514</v>
      </c>
      <c r="U70" s="53" t="str">
        <f t="shared" si="5"/>
        <v/>
      </c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57"/>
      <c r="AI70" s="58"/>
      <c r="AJ70" s="58"/>
      <c r="AK70" s="5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</row>
    <row r="71" s="23" customFormat="1" customHeight="1" spans="1:60">
      <c r="A71" s="38"/>
      <c r="B71" s="33"/>
      <c r="C71" s="33"/>
      <c r="D71" s="33"/>
      <c r="F71" s="34"/>
      <c r="G71" s="35"/>
      <c r="H71" s="36"/>
      <c r="I71" s="20"/>
      <c r="J71" s="49"/>
      <c r="K71" s="42"/>
      <c r="L71" s="43"/>
      <c r="M71" s="44"/>
      <c r="N71" s="20"/>
      <c r="O71" s="45"/>
      <c r="P71" s="37"/>
      <c r="Q71" s="52" t="str">
        <f>IF(H71="","",SUMIFS(#REF!,#REF!,T71))</f>
        <v/>
      </c>
      <c r="R71" s="52" t="str">
        <f t="shared" si="3"/>
        <v/>
      </c>
      <c r="S71" s="53" t="str">
        <f t="shared" si="4"/>
        <v/>
      </c>
      <c r="T71" s="53" t="s">
        <v>515</v>
      </c>
      <c r="U71" s="53" t="str">
        <f t="shared" si="5"/>
        <v/>
      </c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57"/>
      <c r="AI71" s="58"/>
      <c r="AJ71" s="58"/>
      <c r="AK71" s="5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</row>
    <row r="72" s="23" customFormat="1" customHeight="1" spans="1:60">
      <c r="A72" s="38"/>
      <c r="B72" s="33"/>
      <c r="C72" s="33"/>
      <c r="D72" s="33"/>
      <c r="F72" s="34"/>
      <c r="G72" s="35"/>
      <c r="H72" s="36"/>
      <c r="I72" s="20"/>
      <c r="J72" s="49"/>
      <c r="K72" s="42"/>
      <c r="L72" s="43"/>
      <c r="M72" s="44"/>
      <c r="N72" s="20"/>
      <c r="O72" s="45"/>
      <c r="P72" s="37"/>
      <c r="Q72" s="52" t="str">
        <f>IF(H72="","",SUMIFS(#REF!,#REF!,T72))</f>
        <v/>
      </c>
      <c r="R72" s="52" t="str">
        <f t="shared" si="3"/>
        <v/>
      </c>
      <c r="S72" s="53" t="str">
        <f t="shared" si="4"/>
        <v/>
      </c>
      <c r="T72" s="53" t="s">
        <v>516</v>
      </c>
      <c r="U72" s="53" t="str">
        <f t="shared" si="5"/>
        <v/>
      </c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57"/>
      <c r="AI72" s="58"/>
      <c r="AJ72" s="58"/>
      <c r="AK72" s="5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</row>
    <row r="73" s="23" customFormat="1" customHeight="1" spans="1:60">
      <c r="A73" s="38"/>
      <c r="B73" s="33"/>
      <c r="C73" s="33"/>
      <c r="D73" s="33"/>
      <c r="F73" s="34"/>
      <c r="G73" s="35"/>
      <c r="H73" s="36"/>
      <c r="I73" s="20"/>
      <c r="J73" s="49"/>
      <c r="K73" s="42"/>
      <c r="L73" s="43"/>
      <c r="M73" s="44"/>
      <c r="N73" s="20"/>
      <c r="O73" s="45"/>
      <c r="P73" s="37"/>
      <c r="Q73" s="52" t="str">
        <f>IF(H73="","",SUMIFS(#REF!,#REF!,T73))</f>
        <v/>
      </c>
      <c r="R73" s="52" t="str">
        <f t="shared" si="3"/>
        <v/>
      </c>
      <c r="S73" s="53" t="str">
        <f t="shared" si="4"/>
        <v/>
      </c>
      <c r="T73" s="53" t="s">
        <v>517</v>
      </c>
      <c r="U73" s="53" t="str">
        <f t="shared" si="5"/>
        <v/>
      </c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57"/>
      <c r="AI73" s="58"/>
      <c r="AJ73" s="58"/>
      <c r="AK73" s="5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</row>
    <row r="74" s="23" customFormat="1" customHeight="1" spans="1:60">
      <c r="A74" s="38"/>
      <c r="B74" s="33"/>
      <c r="C74" s="33"/>
      <c r="D74" s="33"/>
      <c r="F74" s="34"/>
      <c r="G74" s="35"/>
      <c r="H74" s="36"/>
      <c r="I74" s="20"/>
      <c r="J74" s="49"/>
      <c r="K74" s="42"/>
      <c r="L74" s="43"/>
      <c r="M74" s="44"/>
      <c r="N74" s="20"/>
      <c r="O74" s="45"/>
      <c r="P74" s="37"/>
      <c r="Q74" s="52" t="str">
        <f>IF(H74="","",SUMIFS(#REF!,#REF!,T74))</f>
        <v/>
      </c>
      <c r="R74" s="52" t="str">
        <f t="shared" si="3"/>
        <v/>
      </c>
      <c r="S74" s="53" t="str">
        <f t="shared" si="4"/>
        <v/>
      </c>
      <c r="T74" s="53" t="s">
        <v>518</v>
      </c>
      <c r="U74" s="53" t="str">
        <f t="shared" si="5"/>
        <v/>
      </c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57"/>
      <c r="AI74" s="58"/>
      <c r="AJ74" s="58"/>
      <c r="AK74" s="5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</row>
    <row r="75" s="23" customFormat="1" customHeight="1" spans="1:60">
      <c r="A75" s="38"/>
      <c r="B75" s="33"/>
      <c r="C75" s="33"/>
      <c r="D75" s="33"/>
      <c r="F75" s="34"/>
      <c r="G75" s="35"/>
      <c r="H75" s="36"/>
      <c r="I75" s="20"/>
      <c r="J75" s="49"/>
      <c r="K75" s="42"/>
      <c r="L75" s="43"/>
      <c r="M75" s="44"/>
      <c r="N75" s="20"/>
      <c r="O75" s="45"/>
      <c r="P75" s="37"/>
      <c r="Q75" s="52" t="str">
        <f>IF(H75="","",SUMIFS(#REF!,#REF!,T75))</f>
        <v/>
      </c>
      <c r="R75" s="52" t="str">
        <f t="shared" si="3"/>
        <v/>
      </c>
      <c r="S75" s="53" t="str">
        <f t="shared" si="4"/>
        <v/>
      </c>
      <c r="T75" s="53" t="s">
        <v>519</v>
      </c>
      <c r="U75" s="53" t="str">
        <f t="shared" si="5"/>
        <v/>
      </c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57"/>
      <c r="AI75" s="58"/>
      <c r="AJ75" s="58"/>
      <c r="AK75" s="5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</row>
    <row r="76" s="23" customFormat="1" customHeight="1" spans="1:60">
      <c r="A76" s="38"/>
      <c r="B76" s="33"/>
      <c r="C76" s="33"/>
      <c r="D76" s="33"/>
      <c r="F76" s="34"/>
      <c r="G76" s="35"/>
      <c r="H76" s="36"/>
      <c r="I76" s="20"/>
      <c r="J76" s="49"/>
      <c r="K76" s="42"/>
      <c r="L76" s="43"/>
      <c r="M76" s="44"/>
      <c r="N76" s="20"/>
      <c r="O76" s="45"/>
      <c r="P76" s="37"/>
      <c r="Q76" s="52" t="str">
        <f>IF(H76="","",SUMIFS(#REF!,#REF!,T76))</f>
        <v/>
      </c>
      <c r="R76" s="52" t="str">
        <f t="shared" si="3"/>
        <v/>
      </c>
      <c r="S76" s="53" t="str">
        <f t="shared" si="4"/>
        <v/>
      </c>
      <c r="T76" s="53" t="s">
        <v>520</v>
      </c>
      <c r="U76" s="53" t="str">
        <f t="shared" si="5"/>
        <v/>
      </c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57"/>
      <c r="AI76" s="58"/>
      <c r="AJ76" s="58"/>
      <c r="AK76" s="5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</row>
    <row r="77" s="23" customFormat="1" customHeight="1" spans="1:60">
      <c r="A77" s="38"/>
      <c r="B77" s="33"/>
      <c r="C77" s="33"/>
      <c r="D77" s="33"/>
      <c r="F77" s="34"/>
      <c r="G77" s="35"/>
      <c r="H77" s="36"/>
      <c r="I77" s="20"/>
      <c r="J77" s="49"/>
      <c r="K77" s="42"/>
      <c r="L77" s="43"/>
      <c r="M77" s="44"/>
      <c r="N77" s="20"/>
      <c r="O77" s="45"/>
      <c r="P77" s="37"/>
      <c r="Q77" s="52" t="str">
        <f>IF(H77="","",SUMIFS(#REF!,#REF!,T77))</f>
        <v/>
      </c>
      <c r="R77" s="52" t="str">
        <f t="shared" si="3"/>
        <v/>
      </c>
      <c r="S77" s="53" t="str">
        <f t="shared" si="4"/>
        <v/>
      </c>
      <c r="T77" s="53" t="s">
        <v>521</v>
      </c>
      <c r="U77" s="53" t="str">
        <f t="shared" si="5"/>
        <v/>
      </c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57"/>
      <c r="AI77" s="58"/>
      <c r="AJ77" s="58"/>
      <c r="AK77" s="5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</row>
    <row r="78" s="23" customFormat="1" customHeight="1" spans="1:60">
      <c r="A78" s="38"/>
      <c r="B78" s="33"/>
      <c r="C78" s="33"/>
      <c r="D78" s="33"/>
      <c r="F78" s="34"/>
      <c r="G78" s="35"/>
      <c r="H78" s="36"/>
      <c r="I78" s="20"/>
      <c r="J78" s="49"/>
      <c r="K78" s="42"/>
      <c r="L78" s="43"/>
      <c r="M78" s="44"/>
      <c r="N78" s="20"/>
      <c r="O78" s="45"/>
      <c r="P78" s="37"/>
      <c r="Q78" s="52" t="str">
        <f>IF(H78="","",SUMIFS(#REF!,#REF!,T78))</f>
        <v/>
      </c>
      <c r="R78" s="52" t="str">
        <f t="shared" si="3"/>
        <v/>
      </c>
      <c r="S78" s="53" t="str">
        <f t="shared" si="4"/>
        <v/>
      </c>
      <c r="T78" s="53" t="s">
        <v>522</v>
      </c>
      <c r="U78" s="53" t="str">
        <f t="shared" si="5"/>
        <v/>
      </c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57"/>
      <c r="AI78" s="58"/>
      <c r="AJ78" s="58"/>
      <c r="AK78" s="5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</row>
    <row r="79" s="23" customFormat="1" customHeight="1" spans="1:60">
      <c r="A79" s="38"/>
      <c r="B79" s="33"/>
      <c r="C79" s="33"/>
      <c r="D79" s="33"/>
      <c r="F79" s="34"/>
      <c r="G79" s="35"/>
      <c r="H79" s="36"/>
      <c r="I79" s="20"/>
      <c r="J79" s="49"/>
      <c r="K79" s="42"/>
      <c r="L79" s="43"/>
      <c r="M79" s="44"/>
      <c r="N79" s="20"/>
      <c r="O79" s="45"/>
      <c r="P79" s="37"/>
      <c r="Q79" s="52" t="str">
        <f>IF(H79="","",SUMIFS(#REF!,#REF!,T79))</f>
        <v/>
      </c>
      <c r="R79" s="52" t="str">
        <f t="shared" si="3"/>
        <v/>
      </c>
      <c r="S79" s="53" t="str">
        <f t="shared" si="4"/>
        <v/>
      </c>
      <c r="T79" s="53" t="s">
        <v>523</v>
      </c>
      <c r="U79" s="53" t="str">
        <f t="shared" si="5"/>
        <v/>
      </c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57"/>
      <c r="AI79" s="58"/>
      <c r="AJ79" s="58"/>
      <c r="AK79" s="5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</row>
    <row r="80" s="23" customFormat="1" customHeight="1" spans="1:60">
      <c r="A80" s="38"/>
      <c r="B80" s="33"/>
      <c r="C80" s="33"/>
      <c r="D80" s="33"/>
      <c r="F80" s="34"/>
      <c r="G80" s="35"/>
      <c r="H80" s="36"/>
      <c r="I80" s="20"/>
      <c r="J80" s="49"/>
      <c r="K80" s="42"/>
      <c r="L80" s="43"/>
      <c r="M80" s="44"/>
      <c r="N80" s="20"/>
      <c r="O80" s="45"/>
      <c r="P80" s="37"/>
      <c r="Q80" s="52" t="str">
        <f>IF(H80="","",SUMIFS(#REF!,#REF!,T80))</f>
        <v/>
      </c>
      <c r="R80" s="52" t="str">
        <f t="shared" si="3"/>
        <v/>
      </c>
      <c r="S80" s="53" t="str">
        <f t="shared" si="4"/>
        <v/>
      </c>
      <c r="T80" s="53" t="s">
        <v>524</v>
      </c>
      <c r="U80" s="53" t="str">
        <f t="shared" si="5"/>
        <v/>
      </c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57"/>
      <c r="AI80" s="58"/>
      <c r="AJ80" s="58"/>
      <c r="AK80" s="5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</row>
    <row r="81" s="23" customFormat="1" customHeight="1" spans="1:60">
      <c r="A81" s="38"/>
      <c r="B81" s="33"/>
      <c r="C81" s="33"/>
      <c r="D81" s="33"/>
      <c r="F81" s="34"/>
      <c r="G81" s="35"/>
      <c r="H81" s="36"/>
      <c r="I81" s="20"/>
      <c r="J81" s="49"/>
      <c r="K81" s="42"/>
      <c r="L81" s="43"/>
      <c r="M81" s="44"/>
      <c r="N81" s="20"/>
      <c r="O81" s="45"/>
      <c r="P81" s="37"/>
      <c r="Q81" s="52" t="str">
        <f>IF(H81="","",SUMIFS(#REF!,#REF!,T81))</f>
        <v/>
      </c>
      <c r="R81" s="52" t="str">
        <f t="shared" si="3"/>
        <v/>
      </c>
      <c r="S81" s="53" t="str">
        <f t="shared" si="4"/>
        <v/>
      </c>
      <c r="T81" s="53" t="s">
        <v>525</v>
      </c>
      <c r="U81" s="53" t="str">
        <f t="shared" si="5"/>
        <v/>
      </c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57"/>
      <c r="AI81" s="58"/>
      <c r="AJ81" s="58"/>
      <c r="AK81" s="5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</row>
    <row r="82" s="23" customFormat="1" customHeight="1" spans="1:60">
      <c r="A82" s="38"/>
      <c r="B82" s="33"/>
      <c r="C82" s="33"/>
      <c r="D82" s="33"/>
      <c r="F82" s="34"/>
      <c r="G82" s="35"/>
      <c r="H82" s="36"/>
      <c r="I82" s="20"/>
      <c r="J82" s="49"/>
      <c r="K82" s="42"/>
      <c r="L82" s="43"/>
      <c r="M82" s="44"/>
      <c r="N82" s="20"/>
      <c r="O82" s="45"/>
      <c r="P82" s="37"/>
      <c r="Q82" s="52" t="str">
        <f>IF(H82="","",SUMIFS(#REF!,#REF!,T82))</f>
        <v/>
      </c>
      <c r="R82" s="52" t="str">
        <f t="shared" si="3"/>
        <v/>
      </c>
      <c r="S82" s="53" t="str">
        <f t="shared" si="4"/>
        <v/>
      </c>
      <c r="T82" s="53" t="s">
        <v>526</v>
      </c>
      <c r="U82" s="53" t="str">
        <f t="shared" si="5"/>
        <v/>
      </c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57"/>
      <c r="AI82" s="58"/>
      <c r="AJ82" s="58"/>
      <c r="AK82" s="5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</row>
    <row r="83" s="23" customFormat="1" customHeight="1" spans="1:60">
      <c r="A83" s="38"/>
      <c r="B83" s="33"/>
      <c r="C83" s="33"/>
      <c r="D83" s="33"/>
      <c r="F83" s="34"/>
      <c r="G83" s="35"/>
      <c r="H83" s="36"/>
      <c r="I83" s="20"/>
      <c r="J83" s="59"/>
      <c r="K83" s="42"/>
      <c r="L83" s="43"/>
      <c r="M83" s="44"/>
      <c r="N83" s="20"/>
      <c r="O83" s="45"/>
      <c r="P83" s="37"/>
      <c r="Q83" s="52" t="str">
        <f>IF(H83="","",SUMIFS(#REF!,#REF!,T83))</f>
        <v/>
      </c>
      <c r="R83" s="52" t="str">
        <f t="shared" si="3"/>
        <v/>
      </c>
      <c r="S83" s="53" t="str">
        <f t="shared" si="4"/>
        <v/>
      </c>
      <c r="T83" s="53" t="s">
        <v>527</v>
      </c>
      <c r="U83" s="53" t="str">
        <f t="shared" si="5"/>
        <v/>
      </c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57"/>
      <c r="AI83" s="58"/>
      <c r="AJ83" s="58"/>
      <c r="AK83" s="5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</row>
    <row r="84" s="23" customFormat="1" customHeight="1" spans="1:60">
      <c r="A84" s="38"/>
      <c r="B84" s="33"/>
      <c r="C84" s="33"/>
      <c r="D84" s="33"/>
      <c r="F84" s="34"/>
      <c r="G84" s="35"/>
      <c r="H84" s="36"/>
      <c r="I84" s="20"/>
      <c r="J84" s="59"/>
      <c r="K84" s="42"/>
      <c r="L84" s="43"/>
      <c r="M84" s="44"/>
      <c r="N84" s="20"/>
      <c r="O84" s="45"/>
      <c r="P84" s="37"/>
      <c r="Q84" s="52" t="str">
        <f>IF(H84="","",SUMIFS(#REF!,#REF!,T84))</f>
        <v/>
      </c>
      <c r="R84" s="52" t="str">
        <f t="shared" si="3"/>
        <v/>
      </c>
      <c r="S84" s="53" t="str">
        <f t="shared" si="4"/>
        <v/>
      </c>
      <c r="T84" s="53" t="s">
        <v>528</v>
      </c>
      <c r="U84" s="53" t="str">
        <f t="shared" si="5"/>
        <v/>
      </c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57"/>
      <c r="AI84" s="58"/>
      <c r="AJ84" s="58"/>
      <c r="AK84" s="5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</row>
    <row r="85" s="23" customFormat="1" customHeight="1" spans="1:60">
      <c r="A85" s="38"/>
      <c r="B85" s="33"/>
      <c r="C85" s="33"/>
      <c r="D85" s="33"/>
      <c r="F85" s="34"/>
      <c r="G85" s="35"/>
      <c r="H85" s="36"/>
      <c r="I85" s="20"/>
      <c r="J85" s="49"/>
      <c r="K85" s="42"/>
      <c r="L85" s="43"/>
      <c r="M85" s="44"/>
      <c r="N85" s="20"/>
      <c r="O85" s="45"/>
      <c r="P85" s="37"/>
      <c r="Q85" s="52" t="str">
        <f>IF(H85="","",SUMIFS(#REF!,#REF!,T85))</f>
        <v/>
      </c>
      <c r="R85" s="52" t="str">
        <f t="shared" si="3"/>
        <v/>
      </c>
      <c r="S85" s="53" t="str">
        <f t="shared" si="4"/>
        <v/>
      </c>
      <c r="T85" s="53" t="s">
        <v>529</v>
      </c>
      <c r="U85" s="53" t="str">
        <f t="shared" si="5"/>
        <v/>
      </c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57"/>
      <c r="AI85" s="58"/>
      <c r="AJ85" s="58"/>
      <c r="AK85" s="5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</row>
    <row r="86" s="23" customFormat="1" customHeight="1" spans="1:60">
      <c r="A86" s="38"/>
      <c r="B86" s="33"/>
      <c r="C86" s="33"/>
      <c r="D86" s="33"/>
      <c r="F86" s="34"/>
      <c r="G86" s="35"/>
      <c r="H86" s="36"/>
      <c r="I86" s="20"/>
      <c r="J86" s="59"/>
      <c r="K86" s="42"/>
      <c r="L86" s="43"/>
      <c r="M86" s="44"/>
      <c r="N86" s="20"/>
      <c r="O86" s="45"/>
      <c r="P86" s="37"/>
      <c r="Q86" s="52" t="str">
        <f>IF(H86="","",SUMIFS(#REF!,#REF!,T86))</f>
        <v/>
      </c>
      <c r="R86" s="52" t="str">
        <f t="shared" si="3"/>
        <v/>
      </c>
      <c r="S86" s="53" t="str">
        <f t="shared" si="4"/>
        <v/>
      </c>
      <c r="T86" s="53" t="s">
        <v>530</v>
      </c>
      <c r="U86" s="53" t="str">
        <f t="shared" si="5"/>
        <v/>
      </c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57"/>
      <c r="AI86" s="58"/>
      <c r="AJ86" s="58"/>
      <c r="AK86" s="5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</row>
    <row r="87" s="23" customFormat="1" customHeight="1" spans="1:60">
      <c r="A87" s="38"/>
      <c r="B87" s="33"/>
      <c r="C87" s="33"/>
      <c r="D87" s="33"/>
      <c r="F87" s="34"/>
      <c r="G87" s="35"/>
      <c r="H87" s="36"/>
      <c r="I87" s="20"/>
      <c r="J87" s="49"/>
      <c r="K87" s="42"/>
      <c r="L87" s="43"/>
      <c r="M87" s="44"/>
      <c r="N87" s="20"/>
      <c r="O87" s="45"/>
      <c r="P87" s="37"/>
      <c r="Q87" s="52" t="str">
        <f>IF(H87="","",SUMIFS(#REF!,#REF!,T87))</f>
        <v/>
      </c>
      <c r="R87" s="52" t="str">
        <f t="shared" si="3"/>
        <v/>
      </c>
      <c r="S87" s="53" t="str">
        <f t="shared" si="4"/>
        <v/>
      </c>
      <c r="T87" s="53" t="s">
        <v>531</v>
      </c>
      <c r="U87" s="53" t="str">
        <f t="shared" si="5"/>
        <v/>
      </c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57"/>
      <c r="AI87" s="58"/>
      <c r="AJ87" s="58"/>
      <c r="AK87" s="5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</row>
    <row r="88" s="23" customFormat="1" customHeight="1" spans="1:60">
      <c r="A88" s="38"/>
      <c r="B88" s="33"/>
      <c r="C88" s="33"/>
      <c r="D88" s="33"/>
      <c r="F88" s="34"/>
      <c r="G88" s="35"/>
      <c r="H88" s="36"/>
      <c r="I88" s="20"/>
      <c r="J88" s="49"/>
      <c r="K88" s="42"/>
      <c r="L88" s="43"/>
      <c r="M88" s="44"/>
      <c r="N88" s="20"/>
      <c r="O88" s="45"/>
      <c r="P88" s="37"/>
      <c r="Q88" s="52" t="str">
        <f>IF(H88="","",SUMIFS(#REF!,#REF!,T88))</f>
        <v/>
      </c>
      <c r="R88" s="52" t="str">
        <f t="shared" si="3"/>
        <v/>
      </c>
      <c r="S88" s="53" t="str">
        <f t="shared" si="4"/>
        <v/>
      </c>
      <c r="T88" s="53" t="s">
        <v>532</v>
      </c>
      <c r="U88" s="53" t="str">
        <f t="shared" si="5"/>
        <v/>
      </c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57"/>
      <c r="AI88" s="58"/>
      <c r="AJ88" s="58"/>
      <c r="AK88" s="5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</row>
    <row r="89" s="23" customFormat="1" customHeight="1" spans="1:60">
      <c r="A89" s="38"/>
      <c r="B89" s="33"/>
      <c r="C89" s="33"/>
      <c r="D89" s="33"/>
      <c r="F89" s="34"/>
      <c r="G89" s="35"/>
      <c r="H89" s="36"/>
      <c r="I89" s="20"/>
      <c r="J89" s="49"/>
      <c r="K89" s="42"/>
      <c r="L89" s="43"/>
      <c r="M89" s="44"/>
      <c r="N89" s="20"/>
      <c r="O89" s="45"/>
      <c r="P89" s="37"/>
      <c r="Q89" s="52" t="str">
        <f>IF(H89="","",SUMIFS(#REF!,#REF!,T89))</f>
        <v/>
      </c>
      <c r="R89" s="52" t="str">
        <f t="shared" si="3"/>
        <v/>
      </c>
      <c r="S89" s="53" t="str">
        <f t="shared" si="4"/>
        <v/>
      </c>
      <c r="T89" s="53" t="s">
        <v>533</v>
      </c>
      <c r="U89" s="53" t="str">
        <f t="shared" si="5"/>
        <v/>
      </c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57"/>
      <c r="AI89" s="58"/>
      <c r="AJ89" s="58"/>
      <c r="AK89" s="5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</row>
    <row r="90" s="23" customFormat="1" customHeight="1" spans="1:60">
      <c r="A90" s="38"/>
      <c r="B90" s="33"/>
      <c r="C90" s="33"/>
      <c r="D90" s="33"/>
      <c r="F90" s="34"/>
      <c r="G90" s="35"/>
      <c r="H90" s="36"/>
      <c r="I90" s="20"/>
      <c r="J90" s="49"/>
      <c r="K90" s="42"/>
      <c r="L90" s="43"/>
      <c r="M90" s="44"/>
      <c r="N90" s="20"/>
      <c r="O90" s="45"/>
      <c r="P90" s="37"/>
      <c r="Q90" s="52" t="str">
        <f>IF(H90="","",SUMIFS(#REF!,#REF!,T90))</f>
        <v/>
      </c>
      <c r="R90" s="52" t="str">
        <f t="shared" si="3"/>
        <v/>
      </c>
      <c r="S90" s="53" t="str">
        <f t="shared" si="4"/>
        <v/>
      </c>
      <c r="T90" s="53" t="s">
        <v>534</v>
      </c>
      <c r="U90" s="53" t="str">
        <f t="shared" si="5"/>
        <v/>
      </c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57"/>
      <c r="AI90" s="58"/>
      <c r="AJ90" s="58"/>
      <c r="AK90" s="5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</row>
    <row r="91" s="23" customFormat="1" customHeight="1" spans="1:60">
      <c r="A91" s="38"/>
      <c r="B91" s="33"/>
      <c r="C91" s="33"/>
      <c r="D91" s="33"/>
      <c r="F91" s="34"/>
      <c r="G91" s="35"/>
      <c r="H91" s="36"/>
      <c r="I91" s="20"/>
      <c r="J91" s="49"/>
      <c r="K91" s="42"/>
      <c r="L91" s="43"/>
      <c r="M91" s="44"/>
      <c r="N91" s="20"/>
      <c r="O91" s="45"/>
      <c r="P91" s="37"/>
      <c r="Q91" s="52" t="str">
        <f>IF(H91="","",SUMIFS(#REF!,#REF!,T91))</f>
        <v/>
      </c>
      <c r="R91" s="52" t="str">
        <f t="shared" si="3"/>
        <v/>
      </c>
      <c r="S91" s="53" t="str">
        <f t="shared" si="4"/>
        <v/>
      </c>
      <c r="T91" s="53" t="s">
        <v>535</v>
      </c>
      <c r="U91" s="53" t="str">
        <f t="shared" si="5"/>
        <v/>
      </c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57"/>
      <c r="AI91" s="58"/>
      <c r="AJ91" s="58"/>
      <c r="AK91" s="5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</row>
    <row r="92" s="23" customFormat="1" customHeight="1" spans="1:60">
      <c r="A92" s="38"/>
      <c r="B92" s="33"/>
      <c r="C92" s="33"/>
      <c r="D92" s="33"/>
      <c r="F92" s="34"/>
      <c r="G92" s="35"/>
      <c r="H92" s="36"/>
      <c r="I92" s="20"/>
      <c r="J92" s="49"/>
      <c r="K92" s="42"/>
      <c r="L92" s="43"/>
      <c r="M92" s="44"/>
      <c r="N92" s="20"/>
      <c r="O92" s="45"/>
      <c r="P92" s="37"/>
      <c r="Q92" s="52" t="str">
        <f>IF(H92="","",SUMIFS(#REF!,#REF!,T92))</f>
        <v/>
      </c>
      <c r="R92" s="52" t="str">
        <f t="shared" si="3"/>
        <v/>
      </c>
      <c r="S92" s="53" t="str">
        <f t="shared" si="4"/>
        <v/>
      </c>
      <c r="T92" s="53" t="s">
        <v>536</v>
      </c>
      <c r="U92" s="53" t="str">
        <f t="shared" si="5"/>
        <v/>
      </c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57"/>
      <c r="AI92" s="58"/>
      <c r="AJ92" s="58"/>
      <c r="AK92" s="5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</row>
    <row r="93" s="23" customFormat="1" customHeight="1" spans="1:60">
      <c r="A93" s="38"/>
      <c r="B93" s="33"/>
      <c r="C93" s="33"/>
      <c r="D93" s="33"/>
      <c r="F93" s="34"/>
      <c r="G93" s="35"/>
      <c r="H93" s="36"/>
      <c r="I93" s="20"/>
      <c r="J93" s="49"/>
      <c r="K93" s="42"/>
      <c r="L93" s="43"/>
      <c r="M93" s="44"/>
      <c r="N93" s="20"/>
      <c r="O93" s="45"/>
      <c r="P93" s="37"/>
      <c r="Q93" s="52" t="str">
        <f>IF(H93="","",SUMIFS(#REF!,#REF!,T93))</f>
        <v/>
      </c>
      <c r="R93" s="52" t="str">
        <f t="shared" si="3"/>
        <v/>
      </c>
      <c r="S93" s="53" t="str">
        <f t="shared" si="4"/>
        <v/>
      </c>
      <c r="T93" s="53" t="s">
        <v>537</v>
      </c>
      <c r="U93" s="53" t="str">
        <f t="shared" si="5"/>
        <v/>
      </c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57"/>
      <c r="AI93" s="58"/>
      <c r="AJ93" s="58"/>
      <c r="AK93" s="5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</row>
    <row r="94" s="23" customFormat="1" customHeight="1" spans="1:60">
      <c r="A94" s="38"/>
      <c r="B94" s="33"/>
      <c r="C94" s="33"/>
      <c r="D94" s="33"/>
      <c r="F94" s="34"/>
      <c r="G94" s="35"/>
      <c r="H94" s="36"/>
      <c r="I94" s="20"/>
      <c r="J94" s="49"/>
      <c r="K94" s="42"/>
      <c r="L94" s="43"/>
      <c r="M94" s="44"/>
      <c r="N94" s="20"/>
      <c r="O94" s="45"/>
      <c r="P94" s="37"/>
      <c r="Q94" s="52" t="str">
        <f>IF(H94="","",SUMIFS(#REF!,#REF!,T94))</f>
        <v/>
      </c>
      <c r="R94" s="52" t="str">
        <f t="shared" si="3"/>
        <v/>
      </c>
      <c r="S94" s="53" t="str">
        <f t="shared" si="4"/>
        <v/>
      </c>
      <c r="T94" s="53" t="s">
        <v>538</v>
      </c>
      <c r="U94" s="53" t="str">
        <f t="shared" si="5"/>
        <v/>
      </c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57"/>
      <c r="AI94" s="58"/>
      <c r="AJ94" s="58"/>
      <c r="AK94" s="5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</row>
    <row r="95" s="23" customFormat="1" customHeight="1" spans="1:60">
      <c r="A95" s="38"/>
      <c r="B95" s="33"/>
      <c r="C95" s="33"/>
      <c r="D95" s="33"/>
      <c r="F95" s="34"/>
      <c r="G95" s="35"/>
      <c r="H95" s="36"/>
      <c r="I95" s="20"/>
      <c r="J95" s="49"/>
      <c r="K95" s="42"/>
      <c r="L95" s="43"/>
      <c r="M95" s="44"/>
      <c r="N95" s="20"/>
      <c r="O95" s="45"/>
      <c r="P95" s="37"/>
      <c r="Q95" s="52" t="str">
        <f>IF(H95="","",SUMIFS(#REF!,#REF!,T95))</f>
        <v/>
      </c>
      <c r="R95" s="52" t="str">
        <f t="shared" si="3"/>
        <v/>
      </c>
      <c r="S95" s="53" t="str">
        <f t="shared" si="4"/>
        <v/>
      </c>
      <c r="T95" s="53" t="s">
        <v>539</v>
      </c>
      <c r="U95" s="53" t="str">
        <f t="shared" si="5"/>
        <v/>
      </c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57"/>
      <c r="AI95" s="58"/>
      <c r="AJ95" s="58"/>
      <c r="AK95" s="5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</row>
    <row r="96" s="23" customFormat="1" customHeight="1" spans="1:60">
      <c r="A96" s="38"/>
      <c r="B96" s="33"/>
      <c r="C96" s="33"/>
      <c r="D96" s="33"/>
      <c r="F96" s="34"/>
      <c r="G96" s="35"/>
      <c r="H96" s="36"/>
      <c r="I96" s="20"/>
      <c r="J96" s="49"/>
      <c r="K96" s="42"/>
      <c r="L96" s="43"/>
      <c r="M96" s="44"/>
      <c r="N96" s="20"/>
      <c r="O96" s="45"/>
      <c r="P96" s="37"/>
      <c r="Q96" s="52" t="str">
        <f>IF(H96="","",SUMIFS(#REF!,#REF!,T96))</f>
        <v/>
      </c>
      <c r="R96" s="52" t="str">
        <f t="shared" si="3"/>
        <v/>
      </c>
      <c r="S96" s="53" t="str">
        <f t="shared" si="4"/>
        <v/>
      </c>
      <c r="T96" s="53" t="s">
        <v>540</v>
      </c>
      <c r="U96" s="53" t="str">
        <f t="shared" si="5"/>
        <v/>
      </c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57"/>
      <c r="AI96" s="58"/>
      <c r="AJ96" s="58"/>
      <c r="AK96" s="5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</row>
    <row r="97" s="23" customFormat="1" customHeight="1" spans="1:60">
      <c r="A97" s="38"/>
      <c r="B97" s="33"/>
      <c r="C97" s="33"/>
      <c r="D97" s="33"/>
      <c r="F97" s="34"/>
      <c r="G97" s="35"/>
      <c r="H97" s="36"/>
      <c r="I97" s="20"/>
      <c r="J97" s="49"/>
      <c r="K97" s="42"/>
      <c r="L97" s="43"/>
      <c r="M97" s="44"/>
      <c r="N97" s="20"/>
      <c r="O97" s="45"/>
      <c r="P97" s="37"/>
      <c r="Q97" s="52" t="str">
        <f>IF(H97="","",SUMIFS(#REF!,#REF!,T97))</f>
        <v/>
      </c>
      <c r="R97" s="52" t="str">
        <f t="shared" si="3"/>
        <v/>
      </c>
      <c r="S97" s="53" t="str">
        <f t="shared" si="4"/>
        <v/>
      </c>
      <c r="T97" s="53" t="s">
        <v>541</v>
      </c>
      <c r="U97" s="53" t="str">
        <f t="shared" si="5"/>
        <v/>
      </c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57"/>
      <c r="AI97" s="58"/>
      <c r="AJ97" s="58"/>
      <c r="AK97" s="5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</row>
    <row r="98" s="23" customFormat="1" customHeight="1" spans="1:60">
      <c r="A98" s="38"/>
      <c r="B98" s="33"/>
      <c r="C98" s="33"/>
      <c r="D98" s="33"/>
      <c r="F98" s="34"/>
      <c r="G98" s="35"/>
      <c r="H98" s="36"/>
      <c r="I98" s="20"/>
      <c r="J98" s="49"/>
      <c r="K98" s="42"/>
      <c r="L98" s="43"/>
      <c r="M98" s="44"/>
      <c r="N98" s="20"/>
      <c r="O98" s="45"/>
      <c r="P98" s="37"/>
      <c r="Q98" s="52" t="str">
        <f>IF(H98="","",SUMIFS(#REF!,#REF!,T98))</f>
        <v/>
      </c>
      <c r="R98" s="52" t="str">
        <f t="shared" si="3"/>
        <v/>
      </c>
      <c r="S98" s="53" t="str">
        <f t="shared" si="4"/>
        <v/>
      </c>
      <c r="T98" s="53" t="s">
        <v>542</v>
      </c>
      <c r="U98" s="53" t="str">
        <f t="shared" si="5"/>
        <v/>
      </c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57"/>
      <c r="AI98" s="58"/>
      <c r="AJ98" s="58"/>
      <c r="AK98" s="5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</row>
    <row r="99" s="23" customFormat="1" customHeight="1" spans="1:60">
      <c r="A99" s="38"/>
      <c r="B99" s="33"/>
      <c r="C99" s="33"/>
      <c r="D99" s="33"/>
      <c r="F99" s="34"/>
      <c r="G99" s="35"/>
      <c r="H99" s="36"/>
      <c r="I99" s="20"/>
      <c r="J99" s="60"/>
      <c r="K99" s="42"/>
      <c r="L99" s="43"/>
      <c r="M99" s="44"/>
      <c r="N99" s="20"/>
      <c r="O99" s="45"/>
      <c r="P99" s="37"/>
      <c r="Q99" s="52" t="str">
        <f>IF(H99="","",SUMIFS(#REF!,#REF!,T99))</f>
        <v/>
      </c>
      <c r="R99" s="52" t="str">
        <f t="shared" si="3"/>
        <v/>
      </c>
      <c r="S99" s="53" t="str">
        <f t="shared" si="4"/>
        <v/>
      </c>
      <c r="T99" s="53" t="s">
        <v>543</v>
      </c>
      <c r="U99" s="53" t="str">
        <f t="shared" si="5"/>
        <v/>
      </c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57"/>
      <c r="AI99" s="58"/>
      <c r="AJ99" s="58"/>
      <c r="AK99" s="5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</row>
    <row r="100" s="23" customFormat="1" customHeight="1" spans="1:60">
      <c r="A100" s="38"/>
      <c r="B100" s="33"/>
      <c r="C100" s="33"/>
      <c r="D100" s="33"/>
      <c r="F100" s="34"/>
      <c r="G100" s="35"/>
      <c r="H100" s="36"/>
      <c r="I100" s="20"/>
      <c r="J100" s="49"/>
      <c r="K100" s="42"/>
      <c r="L100" s="43"/>
      <c r="M100" s="44"/>
      <c r="N100" s="20"/>
      <c r="O100" s="45"/>
      <c r="P100" s="37"/>
      <c r="Q100" s="52" t="str">
        <f>IF(H100="","",SUMIFS(#REF!,#REF!,T100))</f>
        <v/>
      </c>
      <c r="R100" s="52" t="str">
        <f t="shared" si="3"/>
        <v/>
      </c>
      <c r="S100" s="53" t="str">
        <f t="shared" si="4"/>
        <v/>
      </c>
      <c r="T100" s="53" t="s">
        <v>544</v>
      </c>
      <c r="U100" s="53" t="str">
        <f t="shared" si="5"/>
        <v/>
      </c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57"/>
      <c r="AI100" s="58"/>
      <c r="AJ100" s="58"/>
      <c r="AK100" s="5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</row>
    <row r="101" s="23" customFormat="1" customHeight="1" spans="1:60">
      <c r="A101" s="38"/>
      <c r="B101" s="33"/>
      <c r="C101" s="33"/>
      <c r="D101" s="33"/>
      <c r="F101" s="34"/>
      <c r="G101" s="35"/>
      <c r="H101" s="36"/>
      <c r="I101" s="20"/>
      <c r="J101" s="49"/>
      <c r="K101" s="42"/>
      <c r="L101" s="43"/>
      <c r="M101" s="44"/>
      <c r="N101" s="20"/>
      <c r="O101" s="45"/>
      <c r="P101" s="37"/>
      <c r="Q101" s="52" t="str">
        <f>IF(H101="","",SUMIFS(#REF!,#REF!,T101))</f>
        <v/>
      </c>
      <c r="R101" s="52" t="str">
        <f t="shared" si="3"/>
        <v/>
      </c>
      <c r="S101" s="53" t="str">
        <f t="shared" si="4"/>
        <v/>
      </c>
      <c r="T101" s="53" t="s">
        <v>545</v>
      </c>
      <c r="U101" s="53" t="str">
        <f t="shared" si="5"/>
        <v/>
      </c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57"/>
      <c r="AI101" s="58"/>
      <c r="AJ101" s="58"/>
      <c r="AK101" s="5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</row>
    <row r="102" s="23" customFormat="1" customHeight="1" spans="1:60">
      <c r="A102" s="38"/>
      <c r="B102" s="33"/>
      <c r="C102" s="33"/>
      <c r="D102" s="33"/>
      <c r="F102" s="34"/>
      <c r="G102" s="35"/>
      <c r="H102" s="36"/>
      <c r="I102" s="20"/>
      <c r="J102" s="49"/>
      <c r="K102" s="42"/>
      <c r="L102" s="43"/>
      <c r="M102" s="44"/>
      <c r="N102" s="20"/>
      <c r="O102" s="45"/>
      <c r="P102" s="37"/>
      <c r="Q102" s="52" t="str">
        <f>IF(H102="","",SUMIFS(#REF!,#REF!,T102))</f>
        <v/>
      </c>
      <c r="R102" s="52" t="str">
        <f t="shared" si="3"/>
        <v/>
      </c>
      <c r="S102" s="53" t="str">
        <f t="shared" si="4"/>
        <v/>
      </c>
      <c r="T102" s="53" t="s">
        <v>546</v>
      </c>
      <c r="U102" s="53" t="str">
        <f t="shared" si="5"/>
        <v/>
      </c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57"/>
      <c r="AI102" s="58"/>
      <c r="AJ102" s="58"/>
      <c r="AK102" s="5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</row>
    <row r="103" s="23" customFormat="1" customHeight="1" spans="1:60">
      <c r="A103" s="38"/>
      <c r="B103" s="33"/>
      <c r="C103" s="33"/>
      <c r="D103" s="33"/>
      <c r="F103" s="34"/>
      <c r="G103" s="35"/>
      <c r="H103" s="36"/>
      <c r="I103" s="20"/>
      <c r="J103" s="49"/>
      <c r="K103" s="42"/>
      <c r="L103" s="43"/>
      <c r="M103" s="44"/>
      <c r="N103" s="20"/>
      <c r="O103" s="45"/>
      <c r="P103" s="37"/>
      <c r="Q103" s="52" t="str">
        <f>IF(H103="","",SUMIFS(#REF!,#REF!,T103))</f>
        <v/>
      </c>
      <c r="R103" s="52" t="str">
        <f t="shared" si="3"/>
        <v/>
      </c>
      <c r="S103" s="53" t="str">
        <f t="shared" si="4"/>
        <v/>
      </c>
      <c r="T103" s="53" t="s">
        <v>547</v>
      </c>
      <c r="U103" s="53" t="str">
        <f t="shared" si="5"/>
        <v/>
      </c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57"/>
      <c r="AI103" s="58"/>
      <c r="AJ103" s="58"/>
      <c r="AK103" s="5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</row>
    <row r="104" s="23" customFormat="1" customHeight="1" spans="1:60">
      <c r="A104" s="38"/>
      <c r="B104" s="33"/>
      <c r="C104" s="33"/>
      <c r="D104" s="33"/>
      <c r="F104" s="34"/>
      <c r="G104" s="35"/>
      <c r="H104" s="36"/>
      <c r="I104" s="20"/>
      <c r="J104" s="49"/>
      <c r="K104" s="42"/>
      <c r="L104" s="43"/>
      <c r="M104" s="44"/>
      <c r="N104" s="20"/>
      <c r="O104" s="45"/>
      <c r="P104" s="37"/>
      <c r="Q104" s="52" t="str">
        <f>IF(H104="","",SUMIFS(#REF!,#REF!,T104))</f>
        <v/>
      </c>
      <c r="R104" s="52" t="str">
        <f t="shared" si="3"/>
        <v/>
      </c>
      <c r="S104" s="53" t="str">
        <f t="shared" si="4"/>
        <v/>
      </c>
      <c r="T104" s="53" t="s">
        <v>548</v>
      </c>
      <c r="U104" s="53" t="str">
        <f t="shared" si="5"/>
        <v/>
      </c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57"/>
      <c r="AI104" s="58"/>
      <c r="AJ104" s="58"/>
      <c r="AK104" s="5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</row>
    <row r="105" s="23" customFormat="1" customHeight="1" spans="1:60">
      <c r="A105" s="38"/>
      <c r="B105" s="33"/>
      <c r="C105" s="33"/>
      <c r="D105" s="33"/>
      <c r="F105" s="34"/>
      <c r="G105" s="35"/>
      <c r="H105" s="36"/>
      <c r="I105" s="20"/>
      <c r="J105" s="60"/>
      <c r="K105" s="42"/>
      <c r="L105" s="43"/>
      <c r="M105" s="44"/>
      <c r="N105" s="20"/>
      <c r="O105" s="45"/>
      <c r="P105" s="37"/>
      <c r="Q105" s="52" t="str">
        <f>IF(H105="","",SUMIFS(#REF!,#REF!,T105))</f>
        <v/>
      </c>
      <c r="R105" s="52" t="str">
        <f t="shared" si="3"/>
        <v/>
      </c>
      <c r="S105" s="53" t="str">
        <f t="shared" si="4"/>
        <v/>
      </c>
      <c r="T105" s="53" t="s">
        <v>549</v>
      </c>
      <c r="U105" s="53" t="str">
        <f t="shared" si="5"/>
        <v/>
      </c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57"/>
      <c r="AI105" s="58"/>
      <c r="AJ105" s="58"/>
      <c r="AK105" s="5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</row>
    <row r="106" s="23" customFormat="1" customHeight="1" spans="1:60">
      <c r="A106" s="38"/>
      <c r="B106" s="33"/>
      <c r="C106" s="33"/>
      <c r="D106" s="33"/>
      <c r="F106" s="34"/>
      <c r="G106" s="35"/>
      <c r="H106" s="36"/>
      <c r="I106" s="20"/>
      <c r="J106" s="60"/>
      <c r="K106" s="42"/>
      <c r="L106" s="43"/>
      <c r="M106" s="44"/>
      <c r="N106" s="20"/>
      <c r="O106" s="45"/>
      <c r="P106" s="37"/>
      <c r="Q106" s="52" t="str">
        <f>IF(H106="","",SUMIFS(#REF!,#REF!,T106))</f>
        <v/>
      </c>
      <c r="R106" s="52" t="str">
        <f t="shared" si="3"/>
        <v/>
      </c>
      <c r="S106" s="53" t="str">
        <f t="shared" si="4"/>
        <v/>
      </c>
      <c r="T106" s="53" t="s">
        <v>550</v>
      </c>
      <c r="U106" s="53" t="str">
        <f t="shared" si="5"/>
        <v/>
      </c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57"/>
      <c r="AI106" s="58"/>
      <c r="AJ106" s="58"/>
      <c r="AK106" s="5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</row>
    <row r="107" s="23" customFormat="1" customHeight="1" spans="1:60">
      <c r="A107" s="38"/>
      <c r="B107" s="33"/>
      <c r="C107" s="33"/>
      <c r="D107" s="33"/>
      <c r="F107" s="34"/>
      <c r="G107" s="35"/>
      <c r="H107" s="36"/>
      <c r="I107" s="20"/>
      <c r="J107" s="49"/>
      <c r="K107" s="42"/>
      <c r="L107" s="43"/>
      <c r="M107" s="44"/>
      <c r="N107" s="20"/>
      <c r="O107" s="45"/>
      <c r="P107" s="37"/>
      <c r="Q107" s="52" t="str">
        <f>IF(H107="","",SUMIFS(#REF!,#REF!,T107))</f>
        <v/>
      </c>
      <c r="R107" s="52" t="str">
        <f t="shared" si="3"/>
        <v/>
      </c>
      <c r="S107" s="53" t="str">
        <f t="shared" si="4"/>
        <v/>
      </c>
      <c r="T107" s="53" t="s">
        <v>551</v>
      </c>
      <c r="U107" s="53" t="str">
        <f t="shared" si="5"/>
        <v/>
      </c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57"/>
      <c r="AI107" s="58"/>
      <c r="AJ107" s="58"/>
      <c r="AK107" s="5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</row>
    <row r="108" s="23" customFormat="1" customHeight="1" spans="1:60">
      <c r="A108" s="38"/>
      <c r="B108" s="33"/>
      <c r="C108" s="33"/>
      <c r="D108" s="33"/>
      <c r="F108" s="34"/>
      <c r="G108" s="35"/>
      <c r="H108" s="36"/>
      <c r="I108" s="20"/>
      <c r="J108" s="49"/>
      <c r="K108" s="42"/>
      <c r="L108" s="43"/>
      <c r="M108" s="44"/>
      <c r="N108" s="20"/>
      <c r="O108" s="45"/>
      <c r="P108" s="37"/>
      <c r="Q108" s="52" t="str">
        <f>IF(H108="","",SUMIFS(#REF!,#REF!,T108))</f>
        <v/>
      </c>
      <c r="R108" s="52" t="str">
        <f t="shared" si="3"/>
        <v/>
      </c>
      <c r="S108" s="53" t="str">
        <f t="shared" si="4"/>
        <v/>
      </c>
      <c r="T108" s="53" t="s">
        <v>552</v>
      </c>
      <c r="U108" s="53" t="str">
        <f t="shared" si="5"/>
        <v/>
      </c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57"/>
      <c r="AI108" s="58"/>
      <c r="AJ108" s="58"/>
      <c r="AK108" s="5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</row>
    <row r="109" s="23" customFormat="1" customHeight="1" spans="1:60">
      <c r="A109" s="38"/>
      <c r="B109" s="33"/>
      <c r="C109" s="33"/>
      <c r="D109" s="33"/>
      <c r="F109" s="34"/>
      <c r="G109" s="35"/>
      <c r="H109" s="36"/>
      <c r="I109" s="20"/>
      <c r="J109" s="49"/>
      <c r="K109" s="42"/>
      <c r="L109" s="43"/>
      <c r="M109" s="44"/>
      <c r="N109" s="20"/>
      <c r="O109" s="45"/>
      <c r="P109" s="37"/>
      <c r="Q109" s="52" t="str">
        <f>IF(H109="","",SUMIFS(#REF!,#REF!,T109))</f>
        <v/>
      </c>
      <c r="R109" s="52" t="str">
        <f t="shared" si="3"/>
        <v/>
      </c>
      <c r="S109" s="53" t="str">
        <f t="shared" si="4"/>
        <v/>
      </c>
      <c r="T109" s="53" t="s">
        <v>553</v>
      </c>
      <c r="U109" s="53" t="str">
        <f t="shared" si="5"/>
        <v/>
      </c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57"/>
      <c r="AI109" s="58"/>
      <c r="AJ109" s="58"/>
      <c r="AK109" s="5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</row>
    <row r="110" s="23" customFormat="1" customHeight="1" spans="1:60">
      <c r="A110" s="38"/>
      <c r="B110" s="33"/>
      <c r="C110" s="33"/>
      <c r="D110" s="33"/>
      <c r="F110" s="34"/>
      <c r="G110" s="35"/>
      <c r="H110" s="36"/>
      <c r="I110" s="20"/>
      <c r="J110" s="49"/>
      <c r="K110" s="42"/>
      <c r="L110" s="43"/>
      <c r="M110" s="44"/>
      <c r="N110" s="20"/>
      <c r="O110" s="45"/>
      <c r="P110" s="37"/>
      <c r="Q110" s="52" t="str">
        <f>IF(H110="","",SUMIFS(#REF!,#REF!,T110))</f>
        <v/>
      </c>
      <c r="R110" s="52" t="str">
        <f t="shared" si="3"/>
        <v/>
      </c>
      <c r="S110" s="53" t="str">
        <f t="shared" si="4"/>
        <v/>
      </c>
      <c r="T110" s="53" t="s">
        <v>554</v>
      </c>
      <c r="U110" s="53" t="str">
        <f t="shared" si="5"/>
        <v/>
      </c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57"/>
      <c r="AI110" s="58"/>
      <c r="AJ110" s="58"/>
      <c r="AK110" s="5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</row>
    <row r="111" s="23" customFormat="1" customHeight="1" spans="1:60">
      <c r="A111" s="38"/>
      <c r="B111" s="33"/>
      <c r="C111" s="33"/>
      <c r="D111" s="33"/>
      <c r="F111" s="34"/>
      <c r="G111" s="35"/>
      <c r="H111" s="36"/>
      <c r="I111" s="20"/>
      <c r="J111" s="49"/>
      <c r="K111" s="42"/>
      <c r="L111" s="43"/>
      <c r="M111" s="44"/>
      <c r="N111" s="20"/>
      <c r="O111" s="45"/>
      <c r="P111" s="37"/>
      <c r="Q111" s="52" t="str">
        <f>IF(H111="","",SUMIFS(#REF!,#REF!,T111))</f>
        <v/>
      </c>
      <c r="R111" s="52" t="str">
        <f t="shared" si="3"/>
        <v/>
      </c>
      <c r="S111" s="53" t="str">
        <f t="shared" si="4"/>
        <v/>
      </c>
      <c r="T111" s="53" t="s">
        <v>555</v>
      </c>
      <c r="U111" s="53" t="str">
        <f t="shared" si="5"/>
        <v/>
      </c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57"/>
      <c r="AI111" s="58"/>
      <c r="AJ111" s="58"/>
      <c r="AK111" s="5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</row>
    <row r="112" s="23" customFormat="1" customHeight="1" spans="1:60">
      <c r="A112" s="38"/>
      <c r="B112" s="33"/>
      <c r="C112" s="33"/>
      <c r="D112" s="33"/>
      <c r="F112" s="34"/>
      <c r="G112" s="35"/>
      <c r="H112" s="36"/>
      <c r="I112" s="20"/>
      <c r="J112" s="49"/>
      <c r="K112" s="42"/>
      <c r="L112" s="43"/>
      <c r="M112" s="44"/>
      <c r="N112" s="20"/>
      <c r="O112" s="45"/>
      <c r="P112" s="37"/>
      <c r="Q112" s="52" t="str">
        <f>IF(H112="","",SUMIFS(#REF!,#REF!,T112))</f>
        <v/>
      </c>
      <c r="R112" s="52" t="str">
        <f t="shared" si="3"/>
        <v/>
      </c>
      <c r="S112" s="53" t="str">
        <f t="shared" si="4"/>
        <v/>
      </c>
      <c r="T112" s="53" t="s">
        <v>556</v>
      </c>
      <c r="U112" s="53" t="str">
        <f t="shared" si="5"/>
        <v/>
      </c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57"/>
      <c r="AI112" s="58"/>
      <c r="AJ112" s="58"/>
      <c r="AK112" s="5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</row>
    <row r="113" s="23" customFormat="1" customHeight="1" spans="1:60">
      <c r="A113" s="38"/>
      <c r="B113" s="33"/>
      <c r="C113" s="33"/>
      <c r="D113" s="33"/>
      <c r="F113" s="34"/>
      <c r="G113" s="35"/>
      <c r="H113" s="36"/>
      <c r="I113" s="20"/>
      <c r="J113" s="61"/>
      <c r="K113" s="42"/>
      <c r="L113" s="43"/>
      <c r="M113" s="44"/>
      <c r="N113" s="20"/>
      <c r="O113" s="45"/>
      <c r="P113" s="37"/>
      <c r="Q113" s="52" t="str">
        <f>IF(H113="","",SUMIFS(#REF!,#REF!,T113))</f>
        <v/>
      </c>
      <c r="R113" s="52" t="str">
        <f t="shared" si="3"/>
        <v/>
      </c>
      <c r="S113" s="53" t="str">
        <f t="shared" si="4"/>
        <v/>
      </c>
      <c r="T113" s="53" t="s">
        <v>557</v>
      </c>
      <c r="U113" s="53" t="str">
        <f t="shared" si="5"/>
        <v/>
      </c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57"/>
      <c r="AI113" s="58"/>
      <c r="AJ113" s="58"/>
      <c r="AK113" s="5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</row>
    <row r="114" s="23" customFormat="1" customHeight="1" spans="1:60">
      <c r="A114" s="38"/>
      <c r="B114" s="33"/>
      <c r="C114" s="33"/>
      <c r="D114" s="33"/>
      <c r="F114" s="34"/>
      <c r="G114" s="35"/>
      <c r="H114" s="36"/>
      <c r="I114" s="20"/>
      <c r="J114" s="49"/>
      <c r="K114" s="42"/>
      <c r="L114" s="43"/>
      <c r="M114" s="44"/>
      <c r="N114" s="20"/>
      <c r="O114" s="45"/>
      <c r="P114" s="37"/>
      <c r="Q114" s="52" t="str">
        <f>IF(H114="","",SUMIFS(#REF!,#REF!,T114))</f>
        <v/>
      </c>
      <c r="R114" s="52" t="str">
        <f t="shared" si="3"/>
        <v/>
      </c>
      <c r="S114" s="53" t="str">
        <f t="shared" si="4"/>
        <v/>
      </c>
      <c r="T114" s="53" t="s">
        <v>558</v>
      </c>
      <c r="U114" s="53" t="str">
        <f t="shared" si="5"/>
        <v/>
      </c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57"/>
      <c r="AI114" s="58"/>
      <c r="AJ114" s="58"/>
      <c r="AK114" s="5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</row>
    <row r="115" s="23" customFormat="1" customHeight="1" spans="1:60">
      <c r="A115" s="38"/>
      <c r="B115" s="33"/>
      <c r="C115" s="33"/>
      <c r="D115" s="33"/>
      <c r="F115" s="34"/>
      <c r="G115" s="35"/>
      <c r="H115" s="36"/>
      <c r="I115" s="20"/>
      <c r="J115" s="60"/>
      <c r="K115" s="42"/>
      <c r="L115" s="43"/>
      <c r="M115" s="44"/>
      <c r="N115" s="20"/>
      <c r="O115" s="45"/>
      <c r="P115" s="37"/>
      <c r="Q115" s="52" t="str">
        <f>IF(H115="","",SUMIFS(#REF!,#REF!,T115))</f>
        <v/>
      </c>
      <c r="R115" s="52" t="str">
        <f t="shared" si="3"/>
        <v/>
      </c>
      <c r="S115" s="53" t="str">
        <f t="shared" si="4"/>
        <v/>
      </c>
      <c r="T115" s="53" t="s">
        <v>559</v>
      </c>
      <c r="U115" s="53" t="str">
        <f t="shared" si="5"/>
        <v/>
      </c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57"/>
      <c r="AI115" s="58"/>
      <c r="AJ115" s="58"/>
      <c r="AK115" s="5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</row>
    <row r="116" s="23" customFormat="1" customHeight="1" spans="1:60">
      <c r="A116" s="38"/>
      <c r="B116" s="33"/>
      <c r="C116" s="33"/>
      <c r="D116" s="33"/>
      <c r="F116" s="34"/>
      <c r="G116" s="35"/>
      <c r="H116" s="36"/>
      <c r="I116" s="20"/>
      <c r="J116" s="60"/>
      <c r="K116" s="42"/>
      <c r="L116" s="43"/>
      <c r="M116" s="44"/>
      <c r="N116" s="20"/>
      <c r="O116" s="45"/>
      <c r="P116" s="37"/>
      <c r="Q116" s="52" t="str">
        <f>IF(H116="","",SUMIFS(#REF!,#REF!,T116))</f>
        <v/>
      </c>
      <c r="R116" s="52" t="str">
        <f t="shared" si="3"/>
        <v/>
      </c>
      <c r="S116" s="53" t="str">
        <f t="shared" si="4"/>
        <v/>
      </c>
      <c r="T116" s="53" t="s">
        <v>560</v>
      </c>
      <c r="U116" s="53" t="str">
        <f t="shared" si="5"/>
        <v/>
      </c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57"/>
      <c r="AI116" s="58"/>
      <c r="AJ116" s="58"/>
      <c r="AK116" s="5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</row>
    <row r="117" s="23" customFormat="1" customHeight="1" spans="1:60">
      <c r="A117" s="38"/>
      <c r="B117" s="33"/>
      <c r="C117" s="33"/>
      <c r="D117" s="33"/>
      <c r="F117" s="34"/>
      <c r="G117" s="35"/>
      <c r="H117" s="36"/>
      <c r="I117" s="20"/>
      <c r="J117" s="49"/>
      <c r="K117" s="42"/>
      <c r="L117" s="43"/>
      <c r="M117" s="44"/>
      <c r="N117" s="20"/>
      <c r="O117" s="45"/>
      <c r="P117" s="37"/>
      <c r="Q117" s="52" t="str">
        <f>IF(H117="","",SUMIFS(#REF!,#REF!,T117))</f>
        <v/>
      </c>
      <c r="R117" s="52" t="str">
        <f t="shared" si="3"/>
        <v/>
      </c>
      <c r="S117" s="53" t="str">
        <f t="shared" si="4"/>
        <v/>
      </c>
      <c r="T117" s="53" t="s">
        <v>561</v>
      </c>
      <c r="U117" s="53" t="str">
        <f t="shared" si="5"/>
        <v/>
      </c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57"/>
      <c r="AI117" s="58"/>
      <c r="AJ117" s="58"/>
      <c r="AK117" s="5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</row>
    <row r="118" s="23" customFormat="1" customHeight="1" spans="1:60">
      <c r="A118" s="38"/>
      <c r="B118" s="33"/>
      <c r="C118" s="33"/>
      <c r="D118" s="33"/>
      <c r="F118" s="34"/>
      <c r="G118" s="35"/>
      <c r="H118" s="36"/>
      <c r="I118" s="20"/>
      <c r="J118" s="60"/>
      <c r="K118" s="42"/>
      <c r="L118" s="43"/>
      <c r="M118" s="44"/>
      <c r="N118" s="20"/>
      <c r="O118" s="45"/>
      <c r="P118" s="37"/>
      <c r="Q118" s="52" t="str">
        <f>IF(H118="","",SUMIFS(#REF!,#REF!,T118))</f>
        <v/>
      </c>
      <c r="R118" s="52" t="str">
        <f t="shared" si="3"/>
        <v/>
      </c>
      <c r="S118" s="53" t="str">
        <f t="shared" si="4"/>
        <v/>
      </c>
      <c r="T118" s="53" t="s">
        <v>562</v>
      </c>
      <c r="U118" s="53" t="str">
        <f t="shared" si="5"/>
        <v/>
      </c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57"/>
      <c r="AI118" s="58"/>
      <c r="AJ118" s="58"/>
      <c r="AK118" s="5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</row>
    <row r="119" s="23" customFormat="1" customHeight="1" spans="1:60">
      <c r="A119" s="38"/>
      <c r="B119" s="33"/>
      <c r="C119" s="33"/>
      <c r="D119" s="33"/>
      <c r="F119" s="34"/>
      <c r="G119" s="35"/>
      <c r="H119" s="36"/>
      <c r="I119" s="20"/>
      <c r="J119" s="60"/>
      <c r="K119" s="42"/>
      <c r="L119" s="43"/>
      <c r="M119" s="44"/>
      <c r="N119" s="20"/>
      <c r="O119" s="45"/>
      <c r="P119" s="37"/>
      <c r="Q119" s="52" t="str">
        <f>IF(H119="","",SUMIFS(#REF!,#REF!,T119))</f>
        <v/>
      </c>
      <c r="R119" s="52" t="str">
        <f t="shared" si="3"/>
        <v/>
      </c>
      <c r="S119" s="53" t="str">
        <f t="shared" si="4"/>
        <v/>
      </c>
      <c r="T119" s="53" t="s">
        <v>563</v>
      </c>
      <c r="U119" s="53" t="str">
        <f t="shared" si="5"/>
        <v/>
      </c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57"/>
      <c r="AI119" s="58"/>
      <c r="AJ119" s="58"/>
      <c r="AK119" s="5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</row>
    <row r="120" s="23" customFormat="1" customHeight="1" spans="1:60">
      <c r="A120" s="38"/>
      <c r="B120" s="33"/>
      <c r="C120" s="33"/>
      <c r="D120" s="33"/>
      <c r="F120" s="34"/>
      <c r="G120" s="35"/>
      <c r="H120" s="36"/>
      <c r="I120" s="20"/>
      <c r="J120" s="60"/>
      <c r="K120" s="42"/>
      <c r="L120" s="43"/>
      <c r="M120" s="44"/>
      <c r="N120" s="20"/>
      <c r="O120" s="45"/>
      <c r="P120" s="37"/>
      <c r="Q120" s="52" t="str">
        <f>IF(H120="","",SUMIFS(#REF!,#REF!,T120))</f>
        <v/>
      </c>
      <c r="R120" s="52" t="str">
        <f t="shared" si="3"/>
        <v/>
      </c>
      <c r="S120" s="53" t="str">
        <f t="shared" si="4"/>
        <v/>
      </c>
      <c r="T120" s="53" t="s">
        <v>564</v>
      </c>
      <c r="U120" s="53" t="str">
        <f t="shared" si="5"/>
        <v/>
      </c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57"/>
      <c r="AI120" s="58"/>
      <c r="AJ120" s="58"/>
      <c r="AK120" s="5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</row>
    <row r="121" s="23" customFormat="1" customHeight="1" spans="1:60">
      <c r="A121" s="38"/>
      <c r="B121" s="33"/>
      <c r="C121" s="33"/>
      <c r="D121" s="33"/>
      <c r="F121" s="34"/>
      <c r="G121" s="35"/>
      <c r="H121" s="36"/>
      <c r="I121" s="20"/>
      <c r="J121" s="60"/>
      <c r="K121" s="42"/>
      <c r="L121" s="43"/>
      <c r="M121" s="44"/>
      <c r="N121" s="20"/>
      <c r="O121" s="45"/>
      <c r="P121" s="37"/>
      <c r="Q121" s="52" t="str">
        <f>IF(H121="","",SUMIFS(#REF!,#REF!,T121))</f>
        <v/>
      </c>
      <c r="R121" s="52" t="str">
        <f t="shared" si="3"/>
        <v/>
      </c>
      <c r="S121" s="53" t="str">
        <f t="shared" si="4"/>
        <v/>
      </c>
      <c r="T121" s="53" t="s">
        <v>565</v>
      </c>
      <c r="U121" s="53" t="str">
        <f t="shared" si="5"/>
        <v/>
      </c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57"/>
      <c r="AI121" s="58"/>
      <c r="AJ121" s="58"/>
      <c r="AK121" s="5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</row>
    <row r="122" s="23" customFormat="1" customHeight="1" spans="1:60">
      <c r="A122" s="38"/>
      <c r="B122" s="33"/>
      <c r="C122" s="33"/>
      <c r="D122" s="33"/>
      <c r="F122" s="34"/>
      <c r="G122" s="35"/>
      <c r="H122" s="36"/>
      <c r="I122" s="20"/>
      <c r="J122" s="60"/>
      <c r="K122" s="42"/>
      <c r="L122" s="43"/>
      <c r="M122" s="44"/>
      <c r="N122" s="62"/>
      <c r="O122" s="45"/>
      <c r="P122" s="37"/>
      <c r="Q122" s="52" t="str">
        <f>IF(H122="","",SUMIFS(#REF!,#REF!,T122))</f>
        <v/>
      </c>
      <c r="R122" s="52" t="str">
        <f t="shared" si="3"/>
        <v/>
      </c>
      <c r="S122" s="53" t="str">
        <f t="shared" si="4"/>
        <v/>
      </c>
      <c r="T122" s="53" t="s">
        <v>566</v>
      </c>
      <c r="U122" s="53" t="str">
        <f t="shared" si="5"/>
        <v/>
      </c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57"/>
      <c r="AI122" s="58"/>
      <c r="AJ122" s="58"/>
      <c r="AK122" s="5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</row>
    <row r="123" s="23" customFormat="1" customHeight="1" spans="1:60">
      <c r="A123" s="38"/>
      <c r="B123" s="33"/>
      <c r="C123" s="33"/>
      <c r="D123" s="33"/>
      <c r="F123" s="34"/>
      <c r="G123" s="35"/>
      <c r="H123" s="36"/>
      <c r="I123" s="20"/>
      <c r="J123" s="60"/>
      <c r="K123" s="42"/>
      <c r="L123" s="43"/>
      <c r="M123" s="44"/>
      <c r="N123" s="62"/>
      <c r="O123" s="45"/>
      <c r="P123" s="37"/>
      <c r="Q123" s="52" t="str">
        <f>IF(H123="","",SUMIFS(#REF!,#REF!,T123))</f>
        <v/>
      </c>
      <c r="R123" s="52" t="str">
        <f t="shared" si="3"/>
        <v/>
      </c>
      <c r="S123" s="53" t="str">
        <f t="shared" si="4"/>
        <v/>
      </c>
      <c r="T123" s="53" t="s">
        <v>567</v>
      </c>
      <c r="U123" s="53" t="str">
        <f t="shared" si="5"/>
        <v/>
      </c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57"/>
      <c r="AI123" s="58"/>
      <c r="AJ123" s="58"/>
      <c r="AK123" s="5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</row>
    <row r="124" s="23" customFormat="1" customHeight="1" spans="1:60">
      <c r="A124" s="38"/>
      <c r="B124" s="33"/>
      <c r="C124" s="33"/>
      <c r="D124" s="33"/>
      <c r="F124" s="34"/>
      <c r="G124" s="35"/>
      <c r="H124" s="36"/>
      <c r="I124" s="20"/>
      <c r="J124" s="60"/>
      <c r="K124" s="42"/>
      <c r="L124" s="43"/>
      <c r="M124" s="44"/>
      <c r="N124" s="62"/>
      <c r="O124" s="45"/>
      <c r="P124" s="37"/>
      <c r="Q124" s="52" t="str">
        <f>IF(H124="","",SUMIFS(#REF!,#REF!,T124))</f>
        <v/>
      </c>
      <c r="R124" s="52" t="str">
        <f t="shared" si="3"/>
        <v/>
      </c>
      <c r="S124" s="53" t="str">
        <f t="shared" si="4"/>
        <v/>
      </c>
      <c r="T124" s="53" t="s">
        <v>568</v>
      </c>
      <c r="U124" s="53" t="str">
        <f t="shared" si="5"/>
        <v/>
      </c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57"/>
      <c r="AI124" s="58"/>
      <c r="AJ124" s="58"/>
      <c r="AK124" s="5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</row>
    <row r="125" s="23" customFormat="1" customHeight="1" spans="1:60">
      <c r="A125" s="38"/>
      <c r="B125" s="33"/>
      <c r="C125" s="33"/>
      <c r="D125" s="33"/>
      <c r="F125" s="34"/>
      <c r="G125" s="35"/>
      <c r="H125" s="36"/>
      <c r="I125" s="20"/>
      <c r="J125" s="60"/>
      <c r="K125" s="42"/>
      <c r="L125" s="43"/>
      <c r="M125" s="44"/>
      <c r="N125" s="62"/>
      <c r="O125" s="45"/>
      <c r="P125" s="37"/>
      <c r="Q125" s="52" t="str">
        <f>IF(H125="","",SUMIFS(#REF!,#REF!,T125))</f>
        <v/>
      </c>
      <c r="R125" s="52" t="str">
        <f t="shared" si="3"/>
        <v/>
      </c>
      <c r="S125" s="53" t="str">
        <f t="shared" si="4"/>
        <v/>
      </c>
      <c r="T125" s="53" t="s">
        <v>569</v>
      </c>
      <c r="U125" s="53" t="str">
        <f t="shared" si="5"/>
        <v/>
      </c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57"/>
      <c r="AI125" s="58"/>
      <c r="AJ125" s="58"/>
      <c r="AK125" s="5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</row>
    <row r="126" s="23" customFormat="1" customHeight="1" spans="1:60">
      <c r="A126" s="38"/>
      <c r="B126" s="33"/>
      <c r="C126" s="33"/>
      <c r="D126" s="33"/>
      <c r="F126" s="34"/>
      <c r="G126" s="35"/>
      <c r="H126" s="36"/>
      <c r="I126" s="20"/>
      <c r="J126" s="60"/>
      <c r="K126" s="42"/>
      <c r="L126" s="43"/>
      <c r="M126" s="44"/>
      <c r="N126" s="62"/>
      <c r="O126" s="45"/>
      <c r="P126" s="37"/>
      <c r="Q126" s="52" t="str">
        <f>IF(H126="","",SUMIFS(#REF!,#REF!,T126))</f>
        <v/>
      </c>
      <c r="R126" s="52" t="str">
        <f t="shared" si="3"/>
        <v/>
      </c>
      <c r="S126" s="53" t="str">
        <f t="shared" si="4"/>
        <v/>
      </c>
      <c r="T126" s="53" t="s">
        <v>570</v>
      </c>
      <c r="U126" s="53" t="str">
        <f t="shared" si="5"/>
        <v/>
      </c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57"/>
      <c r="AI126" s="58"/>
      <c r="AJ126" s="58"/>
      <c r="AK126" s="5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</row>
    <row r="127" s="23" customFormat="1" customHeight="1" spans="1:60">
      <c r="A127" s="38"/>
      <c r="B127" s="33"/>
      <c r="C127" s="33"/>
      <c r="D127" s="33"/>
      <c r="F127" s="34"/>
      <c r="G127" s="35"/>
      <c r="H127" s="36"/>
      <c r="I127" s="20"/>
      <c r="J127" s="60"/>
      <c r="K127" s="42"/>
      <c r="L127" s="43"/>
      <c r="M127" s="44"/>
      <c r="N127" s="62"/>
      <c r="O127" s="45"/>
      <c r="P127" s="37"/>
      <c r="Q127" s="52" t="str">
        <f>IF(H127="","",SUMIFS(#REF!,#REF!,T127))</f>
        <v/>
      </c>
      <c r="R127" s="52" t="str">
        <f t="shared" si="3"/>
        <v/>
      </c>
      <c r="S127" s="53" t="str">
        <f t="shared" si="4"/>
        <v/>
      </c>
      <c r="T127" s="53" t="s">
        <v>571</v>
      </c>
      <c r="U127" s="53" t="str">
        <f t="shared" si="5"/>
        <v/>
      </c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57"/>
      <c r="AI127" s="58"/>
      <c r="AJ127" s="58"/>
      <c r="AK127" s="5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</row>
    <row r="128" s="23" customFormat="1" customHeight="1" spans="1:60">
      <c r="A128" s="38"/>
      <c r="B128" s="33"/>
      <c r="C128" s="33"/>
      <c r="D128" s="33"/>
      <c r="F128" s="34"/>
      <c r="G128" s="35"/>
      <c r="H128" s="36"/>
      <c r="I128" s="20"/>
      <c r="J128" s="60"/>
      <c r="K128" s="42"/>
      <c r="L128" s="43"/>
      <c r="M128" s="44"/>
      <c r="N128" s="62"/>
      <c r="O128" s="45"/>
      <c r="P128" s="37"/>
      <c r="Q128" s="52" t="str">
        <f>IF(H128="","",SUMIFS(#REF!,#REF!,T128))</f>
        <v/>
      </c>
      <c r="R128" s="52" t="str">
        <f t="shared" si="3"/>
        <v/>
      </c>
      <c r="S128" s="53" t="str">
        <f t="shared" si="4"/>
        <v/>
      </c>
      <c r="T128" s="53" t="s">
        <v>572</v>
      </c>
      <c r="U128" s="53" t="str">
        <f t="shared" si="5"/>
        <v/>
      </c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57"/>
      <c r="AI128" s="58"/>
      <c r="AJ128" s="58"/>
      <c r="AK128" s="5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</row>
    <row r="129" s="23" customFormat="1" customHeight="1" spans="1:60">
      <c r="A129" s="38"/>
      <c r="B129" s="33"/>
      <c r="C129" s="33"/>
      <c r="D129" s="33"/>
      <c r="F129" s="34"/>
      <c r="G129" s="35"/>
      <c r="H129" s="36"/>
      <c r="I129" s="20"/>
      <c r="J129" s="60"/>
      <c r="K129" s="42"/>
      <c r="L129" s="43"/>
      <c r="M129" s="44"/>
      <c r="N129" s="62"/>
      <c r="O129" s="45"/>
      <c r="P129" s="37"/>
      <c r="Q129" s="52" t="str">
        <f>IF(H129="","",SUMIFS(#REF!,#REF!,T129))</f>
        <v/>
      </c>
      <c r="R129" s="52" t="str">
        <f t="shared" si="3"/>
        <v/>
      </c>
      <c r="S129" s="53" t="str">
        <f t="shared" si="4"/>
        <v/>
      </c>
      <c r="T129" s="53" t="s">
        <v>573</v>
      </c>
      <c r="U129" s="53" t="str">
        <f t="shared" si="5"/>
        <v/>
      </c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57"/>
      <c r="AI129" s="58"/>
      <c r="AJ129" s="58"/>
      <c r="AK129" s="5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</row>
    <row r="130" s="23" customFormat="1" customHeight="1" spans="1:60">
      <c r="A130" s="38"/>
      <c r="B130" s="33"/>
      <c r="C130" s="33"/>
      <c r="D130" s="33"/>
      <c r="F130" s="34"/>
      <c r="G130" s="35"/>
      <c r="H130" s="36"/>
      <c r="I130" s="20"/>
      <c r="J130" s="60"/>
      <c r="K130" s="42"/>
      <c r="L130" s="43"/>
      <c r="M130" s="44"/>
      <c r="N130" s="62"/>
      <c r="O130" s="45"/>
      <c r="P130" s="37"/>
      <c r="Q130" s="52" t="str">
        <f>IF(H130="","",SUMIFS(#REF!,#REF!,T130))</f>
        <v/>
      </c>
      <c r="R130" s="52" t="str">
        <f t="shared" ref="R130:R193" si="6">IF(H130="","",L130-Q130)</f>
        <v/>
      </c>
      <c r="S130" s="53" t="str">
        <f t="shared" ref="S130:S193" si="7">IF(G130="","",_xlfn.TEXTJOIN("-",1,T130,G130,I130,TEXT(J130,"yyyymmdd"),L130))</f>
        <v/>
      </c>
      <c r="T130" s="53" t="s">
        <v>574</v>
      </c>
      <c r="U130" s="53" t="str">
        <f t="shared" si="5"/>
        <v/>
      </c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57"/>
      <c r="AI130" s="58"/>
      <c r="AJ130" s="58"/>
      <c r="AK130" s="5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</row>
    <row r="131" s="23" customFormat="1" customHeight="1" spans="1:60">
      <c r="A131" s="38"/>
      <c r="B131" s="33"/>
      <c r="C131" s="33"/>
      <c r="D131" s="33"/>
      <c r="F131" s="34"/>
      <c r="G131" s="35"/>
      <c r="H131" s="36"/>
      <c r="I131" s="20"/>
      <c r="J131" s="60"/>
      <c r="K131" s="42"/>
      <c r="L131" s="43"/>
      <c r="M131" s="44"/>
      <c r="N131" s="62"/>
      <c r="O131" s="45"/>
      <c r="P131" s="37"/>
      <c r="Q131" s="52" t="str">
        <f>IF(H131="","",SUMIFS(#REF!,#REF!,T131))</f>
        <v/>
      </c>
      <c r="R131" s="52" t="str">
        <f t="shared" si="6"/>
        <v/>
      </c>
      <c r="S131" s="53" t="str">
        <f t="shared" si="7"/>
        <v/>
      </c>
      <c r="T131" s="53" t="s">
        <v>575</v>
      </c>
      <c r="U131" s="53" t="str">
        <f t="shared" ref="U131:U194" si="8">IF(S131="","",RIGHT(G131,16))</f>
        <v/>
      </c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57"/>
      <c r="AI131" s="58"/>
      <c r="AJ131" s="58"/>
      <c r="AK131" s="5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</row>
    <row r="132" s="23" customFormat="1" customHeight="1" spans="1:60">
      <c r="A132" s="38"/>
      <c r="B132" s="33"/>
      <c r="C132" s="33"/>
      <c r="D132" s="33"/>
      <c r="F132" s="34"/>
      <c r="G132" s="35"/>
      <c r="H132" s="36"/>
      <c r="I132" s="20"/>
      <c r="J132" s="60"/>
      <c r="K132" s="42"/>
      <c r="L132" s="43"/>
      <c r="M132" s="44"/>
      <c r="N132" s="62"/>
      <c r="O132" s="45"/>
      <c r="P132" s="37"/>
      <c r="Q132" s="52" t="str">
        <f>IF(H132="","",SUMIFS(#REF!,#REF!,T132))</f>
        <v/>
      </c>
      <c r="R132" s="52" t="str">
        <f t="shared" si="6"/>
        <v/>
      </c>
      <c r="S132" s="53" t="str">
        <f t="shared" si="7"/>
        <v/>
      </c>
      <c r="T132" s="53" t="s">
        <v>576</v>
      </c>
      <c r="U132" s="53" t="str">
        <f t="shared" si="8"/>
        <v/>
      </c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57"/>
      <c r="AI132" s="58"/>
      <c r="AJ132" s="58"/>
      <c r="AK132" s="5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</row>
    <row r="133" s="23" customFormat="1" customHeight="1" spans="1:60">
      <c r="A133" s="38"/>
      <c r="B133" s="33"/>
      <c r="C133" s="33"/>
      <c r="D133" s="33"/>
      <c r="F133" s="34"/>
      <c r="G133" s="35"/>
      <c r="H133" s="36"/>
      <c r="I133" s="20"/>
      <c r="J133" s="60"/>
      <c r="K133" s="42"/>
      <c r="L133" s="43"/>
      <c r="M133" s="44"/>
      <c r="N133" s="62"/>
      <c r="O133" s="45"/>
      <c r="P133" s="37"/>
      <c r="Q133" s="52" t="str">
        <f>IF(H133="","",SUMIFS(#REF!,#REF!,T133))</f>
        <v/>
      </c>
      <c r="R133" s="52" t="str">
        <f t="shared" si="6"/>
        <v/>
      </c>
      <c r="S133" s="53" t="str">
        <f t="shared" si="7"/>
        <v/>
      </c>
      <c r="T133" s="53" t="s">
        <v>577</v>
      </c>
      <c r="U133" s="53" t="str">
        <f t="shared" si="8"/>
        <v/>
      </c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57"/>
      <c r="AI133" s="58"/>
      <c r="AJ133" s="58"/>
      <c r="AK133" s="5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</row>
    <row r="134" s="23" customFormat="1" customHeight="1" spans="1:60">
      <c r="A134" s="38"/>
      <c r="B134" s="33"/>
      <c r="C134" s="33"/>
      <c r="D134" s="33"/>
      <c r="F134" s="34"/>
      <c r="G134" s="35"/>
      <c r="H134" s="36"/>
      <c r="I134" s="63"/>
      <c r="J134" s="60"/>
      <c r="K134" s="42"/>
      <c r="L134" s="43"/>
      <c r="M134" s="44"/>
      <c r="N134" s="62"/>
      <c r="O134" s="45"/>
      <c r="P134" s="37"/>
      <c r="Q134" s="52" t="str">
        <f>IF(H134="","",SUMIFS(#REF!,#REF!,T134))</f>
        <v/>
      </c>
      <c r="R134" s="52" t="str">
        <f t="shared" si="6"/>
        <v/>
      </c>
      <c r="S134" s="53" t="str">
        <f t="shared" si="7"/>
        <v/>
      </c>
      <c r="T134" s="53" t="s">
        <v>578</v>
      </c>
      <c r="U134" s="53" t="str">
        <f t="shared" si="8"/>
        <v/>
      </c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57"/>
      <c r="AI134" s="58"/>
      <c r="AJ134" s="58"/>
      <c r="AK134" s="5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</row>
    <row r="135" s="23" customFormat="1" customHeight="1" spans="1:60">
      <c r="A135" s="38"/>
      <c r="B135" s="33"/>
      <c r="C135" s="33"/>
      <c r="D135" s="33"/>
      <c r="F135" s="34"/>
      <c r="G135" s="35"/>
      <c r="H135" s="36"/>
      <c r="I135" s="20"/>
      <c r="J135" s="60"/>
      <c r="K135" s="42"/>
      <c r="L135" s="64"/>
      <c r="M135" s="44"/>
      <c r="N135" s="62"/>
      <c r="O135" s="45"/>
      <c r="P135" s="37"/>
      <c r="Q135" s="52" t="str">
        <f>IF(H135="","",SUMIFS(#REF!,#REF!,T135))</f>
        <v/>
      </c>
      <c r="R135" s="52" t="str">
        <f t="shared" si="6"/>
        <v/>
      </c>
      <c r="S135" s="53" t="str">
        <f t="shared" si="7"/>
        <v/>
      </c>
      <c r="T135" s="53" t="s">
        <v>579</v>
      </c>
      <c r="U135" s="53" t="str">
        <f t="shared" si="8"/>
        <v/>
      </c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57"/>
      <c r="AI135" s="58"/>
      <c r="AJ135" s="58"/>
      <c r="AK135" s="5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</row>
    <row r="136" s="23" customFormat="1" customHeight="1" spans="1:60">
      <c r="A136" s="38"/>
      <c r="B136" s="33"/>
      <c r="C136" s="33"/>
      <c r="D136" s="33"/>
      <c r="F136" s="34"/>
      <c r="G136" s="35"/>
      <c r="H136" s="36"/>
      <c r="I136" s="20"/>
      <c r="J136" s="60"/>
      <c r="K136" s="42"/>
      <c r="L136" s="64"/>
      <c r="M136" s="44"/>
      <c r="N136" s="62"/>
      <c r="O136" s="45"/>
      <c r="P136" s="37"/>
      <c r="Q136" s="52" t="str">
        <f>IF(H136="","",SUMIFS(#REF!,#REF!,T136))</f>
        <v/>
      </c>
      <c r="R136" s="52" t="str">
        <f t="shared" si="6"/>
        <v/>
      </c>
      <c r="S136" s="53" t="str">
        <f t="shared" si="7"/>
        <v/>
      </c>
      <c r="T136" s="53" t="s">
        <v>580</v>
      </c>
      <c r="U136" s="53" t="str">
        <f t="shared" si="8"/>
        <v/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57"/>
      <c r="AI136" s="58"/>
      <c r="AJ136" s="58"/>
      <c r="AK136" s="5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</row>
    <row r="137" s="23" customFormat="1" customHeight="1" spans="1:60">
      <c r="A137" s="38"/>
      <c r="B137" s="33"/>
      <c r="C137" s="33"/>
      <c r="D137" s="33"/>
      <c r="F137" s="34"/>
      <c r="G137" s="35"/>
      <c r="H137" s="36"/>
      <c r="I137" s="20"/>
      <c r="J137" s="60"/>
      <c r="K137" s="42"/>
      <c r="L137" s="43"/>
      <c r="M137" s="44"/>
      <c r="N137" s="20"/>
      <c r="O137" s="45"/>
      <c r="P137" s="37"/>
      <c r="Q137" s="52" t="str">
        <f>IF(H137="","",SUMIFS(#REF!,#REF!,T137))</f>
        <v/>
      </c>
      <c r="R137" s="52" t="str">
        <f t="shared" si="6"/>
        <v/>
      </c>
      <c r="S137" s="53" t="str">
        <f t="shared" si="7"/>
        <v/>
      </c>
      <c r="T137" s="53" t="s">
        <v>581</v>
      </c>
      <c r="U137" s="53" t="str">
        <f t="shared" si="8"/>
        <v/>
      </c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57"/>
      <c r="AI137" s="58"/>
      <c r="AJ137" s="58"/>
      <c r="AK137" s="5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</row>
    <row r="138" s="23" customFormat="1" customHeight="1" spans="1:60">
      <c r="A138" s="38"/>
      <c r="B138" s="33"/>
      <c r="C138" s="33"/>
      <c r="D138" s="33"/>
      <c r="F138" s="34"/>
      <c r="G138" s="35"/>
      <c r="H138" s="36"/>
      <c r="I138" s="20"/>
      <c r="J138" s="60"/>
      <c r="K138" s="42"/>
      <c r="L138" s="43"/>
      <c r="M138" s="44"/>
      <c r="N138" s="20"/>
      <c r="O138" s="45"/>
      <c r="P138" s="37"/>
      <c r="Q138" s="52" t="str">
        <f>IF(H138="","",SUMIFS(#REF!,#REF!,T138))</f>
        <v/>
      </c>
      <c r="R138" s="52" t="str">
        <f t="shared" si="6"/>
        <v/>
      </c>
      <c r="S138" s="53" t="str">
        <f t="shared" si="7"/>
        <v/>
      </c>
      <c r="T138" s="53" t="s">
        <v>582</v>
      </c>
      <c r="U138" s="53" t="str">
        <f t="shared" si="8"/>
        <v/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57"/>
      <c r="AI138" s="58"/>
      <c r="AJ138" s="58"/>
      <c r="AK138" s="5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</row>
    <row r="139" s="23" customFormat="1" customHeight="1" spans="1:60">
      <c r="A139" s="38"/>
      <c r="B139" s="33"/>
      <c r="C139" s="33"/>
      <c r="D139" s="33"/>
      <c r="F139" s="34"/>
      <c r="G139" s="35"/>
      <c r="H139" s="36"/>
      <c r="I139" s="20"/>
      <c r="J139" s="60"/>
      <c r="K139" s="42"/>
      <c r="L139" s="43"/>
      <c r="M139" s="44"/>
      <c r="N139" s="62"/>
      <c r="O139" s="45"/>
      <c r="P139" s="37"/>
      <c r="Q139" s="52" t="str">
        <f>IF(H139="","",SUMIFS(#REF!,#REF!,T139))</f>
        <v/>
      </c>
      <c r="R139" s="52" t="str">
        <f t="shared" si="6"/>
        <v/>
      </c>
      <c r="S139" s="53" t="str">
        <f t="shared" si="7"/>
        <v/>
      </c>
      <c r="T139" s="53" t="s">
        <v>583</v>
      </c>
      <c r="U139" s="53" t="str">
        <f t="shared" si="8"/>
        <v/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57"/>
      <c r="AI139" s="58"/>
      <c r="AJ139" s="58"/>
      <c r="AK139" s="5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</row>
    <row r="140" s="23" customFormat="1" customHeight="1" spans="1:60">
      <c r="A140" s="38"/>
      <c r="B140" s="33"/>
      <c r="C140" s="33"/>
      <c r="D140" s="33"/>
      <c r="F140" s="34"/>
      <c r="G140" s="35"/>
      <c r="H140" s="36"/>
      <c r="I140" s="20"/>
      <c r="J140" s="60"/>
      <c r="K140" s="42"/>
      <c r="L140" s="43"/>
      <c r="M140" s="44"/>
      <c r="N140" s="62"/>
      <c r="O140" s="45"/>
      <c r="P140" s="37"/>
      <c r="Q140" s="52" t="str">
        <f>IF(H140="","",SUMIFS(#REF!,#REF!,T140))</f>
        <v/>
      </c>
      <c r="R140" s="52" t="str">
        <f t="shared" si="6"/>
        <v/>
      </c>
      <c r="S140" s="53" t="str">
        <f t="shared" si="7"/>
        <v/>
      </c>
      <c r="T140" s="53" t="s">
        <v>584</v>
      </c>
      <c r="U140" s="53" t="str">
        <f t="shared" si="8"/>
        <v/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57"/>
      <c r="AI140" s="58"/>
      <c r="AJ140" s="58"/>
      <c r="AK140" s="5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</row>
    <row r="141" s="23" customFormat="1" customHeight="1" spans="1:60">
      <c r="A141" s="38"/>
      <c r="B141" s="33"/>
      <c r="C141" s="33"/>
      <c r="D141" s="33"/>
      <c r="F141" s="34"/>
      <c r="G141" s="35"/>
      <c r="H141" s="36"/>
      <c r="I141" s="20"/>
      <c r="J141" s="60"/>
      <c r="K141" s="42"/>
      <c r="L141" s="43"/>
      <c r="M141" s="44"/>
      <c r="N141" s="65"/>
      <c r="O141" s="45"/>
      <c r="P141" s="37"/>
      <c r="Q141" s="52" t="str">
        <f>IF(H141="","",SUMIFS(#REF!,#REF!,T141))</f>
        <v/>
      </c>
      <c r="R141" s="52" t="str">
        <f t="shared" si="6"/>
        <v/>
      </c>
      <c r="S141" s="53" t="str">
        <f t="shared" si="7"/>
        <v/>
      </c>
      <c r="T141" s="53" t="s">
        <v>585</v>
      </c>
      <c r="U141" s="53" t="str">
        <f t="shared" si="8"/>
        <v/>
      </c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57"/>
      <c r="AI141" s="58"/>
      <c r="AJ141" s="58"/>
      <c r="AK141" s="5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</row>
    <row r="142" s="23" customFormat="1" customHeight="1" spans="1:60">
      <c r="A142" s="38"/>
      <c r="B142" s="33"/>
      <c r="C142" s="33"/>
      <c r="D142" s="33"/>
      <c r="F142" s="34"/>
      <c r="G142" s="35"/>
      <c r="H142" s="36"/>
      <c r="I142" s="20"/>
      <c r="J142" s="60"/>
      <c r="K142" s="42"/>
      <c r="L142" s="43"/>
      <c r="M142" s="44"/>
      <c r="N142" s="65"/>
      <c r="O142" s="45"/>
      <c r="P142" s="37"/>
      <c r="Q142" s="52" t="str">
        <f>IF(H142="","",SUMIFS(#REF!,#REF!,T142))</f>
        <v/>
      </c>
      <c r="R142" s="52" t="str">
        <f t="shared" si="6"/>
        <v/>
      </c>
      <c r="S142" s="53" t="str">
        <f t="shared" si="7"/>
        <v/>
      </c>
      <c r="T142" s="53" t="s">
        <v>586</v>
      </c>
      <c r="U142" s="53" t="str">
        <f t="shared" si="8"/>
        <v/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57"/>
      <c r="AI142" s="58"/>
      <c r="AJ142" s="58"/>
      <c r="AK142" s="5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</row>
    <row r="143" s="23" customFormat="1" customHeight="1" spans="1:60">
      <c r="A143" s="38"/>
      <c r="B143" s="33"/>
      <c r="C143" s="33"/>
      <c r="D143" s="33"/>
      <c r="F143" s="34"/>
      <c r="G143" s="35"/>
      <c r="H143" s="36"/>
      <c r="I143" s="20"/>
      <c r="J143" s="60"/>
      <c r="K143" s="42"/>
      <c r="L143" s="43"/>
      <c r="M143" s="44"/>
      <c r="N143" s="65"/>
      <c r="O143" s="45"/>
      <c r="P143" s="37"/>
      <c r="Q143" s="52" t="str">
        <f>IF(H143="","",SUMIFS(#REF!,#REF!,T143))</f>
        <v/>
      </c>
      <c r="R143" s="52" t="str">
        <f t="shared" si="6"/>
        <v/>
      </c>
      <c r="S143" s="53" t="str">
        <f t="shared" si="7"/>
        <v/>
      </c>
      <c r="T143" s="53" t="s">
        <v>587</v>
      </c>
      <c r="U143" s="53" t="str">
        <f t="shared" si="8"/>
        <v/>
      </c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57"/>
      <c r="AI143" s="58"/>
      <c r="AJ143" s="58"/>
      <c r="AK143" s="5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</row>
    <row r="144" s="23" customFormat="1" customHeight="1" spans="1:60">
      <c r="A144" s="38"/>
      <c r="B144" s="33"/>
      <c r="C144" s="33"/>
      <c r="D144" s="33"/>
      <c r="F144" s="34"/>
      <c r="G144" s="35"/>
      <c r="H144" s="36"/>
      <c r="I144" s="20"/>
      <c r="J144" s="60"/>
      <c r="K144" s="42"/>
      <c r="L144" s="43"/>
      <c r="M144" s="44"/>
      <c r="N144" s="65"/>
      <c r="O144" s="45"/>
      <c r="P144" s="37"/>
      <c r="Q144" s="52" t="str">
        <f>IF(H144="","",SUMIFS(#REF!,#REF!,T144))</f>
        <v/>
      </c>
      <c r="R144" s="52" t="str">
        <f t="shared" si="6"/>
        <v/>
      </c>
      <c r="S144" s="53" t="str">
        <f t="shared" si="7"/>
        <v/>
      </c>
      <c r="T144" s="53" t="s">
        <v>588</v>
      </c>
      <c r="U144" s="53" t="str">
        <f t="shared" si="8"/>
        <v/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57"/>
      <c r="AI144" s="58"/>
      <c r="AJ144" s="58"/>
      <c r="AK144" s="5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</row>
    <row r="145" s="23" customFormat="1" customHeight="1" spans="1:60">
      <c r="A145" s="38"/>
      <c r="B145" s="33"/>
      <c r="C145" s="33"/>
      <c r="D145" s="33"/>
      <c r="F145" s="34"/>
      <c r="G145" s="35"/>
      <c r="H145" s="36"/>
      <c r="I145" s="20"/>
      <c r="J145" s="60"/>
      <c r="K145" s="42"/>
      <c r="L145" s="43"/>
      <c r="M145" s="44"/>
      <c r="N145" s="65"/>
      <c r="O145" s="45"/>
      <c r="P145" s="37"/>
      <c r="Q145" s="52" t="str">
        <f>IF(H145="","",SUMIFS(#REF!,#REF!,T145))</f>
        <v/>
      </c>
      <c r="R145" s="52" t="str">
        <f t="shared" si="6"/>
        <v/>
      </c>
      <c r="S145" s="53" t="str">
        <f t="shared" si="7"/>
        <v/>
      </c>
      <c r="T145" s="53" t="s">
        <v>589</v>
      </c>
      <c r="U145" s="53" t="str">
        <f t="shared" si="8"/>
        <v/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57"/>
      <c r="AI145" s="58"/>
      <c r="AJ145" s="58"/>
      <c r="AK145" s="5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</row>
    <row r="146" s="23" customFormat="1" customHeight="1" spans="1:60">
      <c r="A146" s="38"/>
      <c r="B146" s="33"/>
      <c r="C146" s="33"/>
      <c r="D146" s="33"/>
      <c r="F146" s="34"/>
      <c r="G146" s="35"/>
      <c r="H146" s="36"/>
      <c r="I146" s="20"/>
      <c r="J146" s="60"/>
      <c r="K146" s="42"/>
      <c r="L146" s="43"/>
      <c r="M146" s="44"/>
      <c r="N146" s="65"/>
      <c r="O146" s="45"/>
      <c r="P146" s="37"/>
      <c r="Q146" s="52" t="str">
        <f>IF(H146="","",SUMIFS(#REF!,#REF!,T146))</f>
        <v/>
      </c>
      <c r="R146" s="52" t="str">
        <f t="shared" si="6"/>
        <v/>
      </c>
      <c r="S146" s="53" t="str">
        <f t="shared" si="7"/>
        <v/>
      </c>
      <c r="T146" s="53" t="s">
        <v>590</v>
      </c>
      <c r="U146" s="53" t="str">
        <f t="shared" si="8"/>
        <v/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57"/>
      <c r="AI146" s="58"/>
      <c r="AJ146" s="58"/>
      <c r="AK146" s="5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</row>
    <row r="147" s="23" customFormat="1" customHeight="1" spans="1:60">
      <c r="A147" s="38"/>
      <c r="B147" s="33"/>
      <c r="C147" s="33"/>
      <c r="D147" s="33"/>
      <c r="F147" s="34"/>
      <c r="G147" s="35"/>
      <c r="H147" s="36"/>
      <c r="I147" s="20"/>
      <c r="J147" s="60"/>
      <c r="K147" s="42"/>
      <c r="L147" s="43"/>
      <c r="M147" s="44"/>
      <c r="N147" s="65"/>
      <c r="O147" s="45"/>
      <c r="P147" s="37"/>
      <c r="Q147" s="52" t="str">
        <f>IF(H147="","",SUMIFS(#REF!,#REF!,T147))</f>
        <v/>
      </c>
      <c r="R147" s="52" t="str">
        <f t="shared" si="6"/>
        <v/>
      </c>
      <c r="S147" s="53" t="str">
        <f t="shared" si="7"/>
        <v/>
      </c>
      <c r="T147" s="53" t="s">
        <v>591</v>
      </c>
      <c r="U147" s="53" t="str">
        <f t="shared" si="8"/>
        <v/>
      </c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57"/>
      <c r="AI147" s="58"/>
      <c r="AJ147" s="58"/>
      <c r="AK147" s="5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</row>
    <row r="148" s="23" customFormat="1" customHeight="1" spans="1:60">
      <c r="A148" s="38"/>
      <c r="B148" s="33"/>
      <c r="C148" s="33"/>
      <c r="D148" s="33"/>
      <c r="F148" s="34"/>
      <c r="G148" s="35"/>
      <c r="H148" s="36"/>
      <c r="I148" s="63"/>
      <c r="J148" s="60"/>
      <c r="K148" s="42"/>
      <c r="L148" s="43"/>
      <c r="M148" s="44"/>
      <c r="N148" s="65"/>
      <c r="O148" s="45"/>
      <c r="P148" s="37"/>
      <c r="Q148" s="52" t="str">
        <f>IF(H148="","",SUMIFS(#REF!,#REF!,T148))</f>
        <v/>
      </c>
      <c r="R148" s="52" t="str">
        <f t="shared" si="6"/>
        <v/>
      </c>
      <c r="S148" s="53" t="str">
        <f t="shared" si="7"/>
        <v/>
      </c>
      <c r="T148" s="53" t="s">
        <v>592</v>
      </c>
      <c r="U148" s="53" t="str">
        <f t="shared" si="8"/>
        <v/>
      </c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57"/>
      <c r="AI148" s="58"/>
      <c r="AJ148" s="58"/>
      <c r="AK148" s="5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</row>
    <row r="149" s="23" customFormat="1" customHeight="1" spans="1:60">
      <c r="A149" s="38"/>
      <c r="B149" s="33"/>
      <c r="C149" s="33"/>
      <c r="D149" s="33"/>
      <c r="F149" s="34"/>
      <c r="G149" s="35"/>
      <c r="H149" s="36"/>
      <c r="I149" s="63"/>
      <c r="J149" s="60"/>
      <c r="K149" s="42"/>
      <c r="L149" s="43"/>
      <c r="M149" s="44"/>
      <c r="N149" s="65"/>
      <c r="O149" s="45"/>
      <c r="P149" s="37"/>
      <c r="Q149" s="52" t="str">
        <f>IF(H149="","",SUMIFS(#REF!,#REF!,T149))</f>
        <v/>
      </c>
      <c r="R149" s="52" t="str">
        <f t="shared" si="6"/>
        <v/>
      </c>
      <c r="S149" s="53" t="str">
        <f t="shared" si="7"/>
        <v/>
      </c>
      <c r="T149" s="53" t="s">
        <v>593</v>
      </c>
      <c r="U149" s="53" t="str">
        <f t="shared" si="8"/>
        <v/>
      </c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57"/>
      <c r="AI149" s="58"/>
      <c r="AJ149" s="58"/>
      <c r="AK149" s="5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</row>
    <row r="150" s="23" customFormat="1" customHeight="1" spans="1:60">
      <c r="A150" s="38"/>
      <c r="B150" s="33"/>
      <c r="C150" s="33"/>
      <c r="D150" s="33"/>
      <c r="F150" s="34"/>
      <c r="G150" s="35"/>
      <c r="H150" s="36"/>
      <c r="I150" s="63"/>
      <c r="J150" s="60"/>
      <c r="K150" s="42"/>
      <c r="L150" s="43"/>
      <c r="M150" s="44"/>
      <c r="N150" s="65"/>
      <c r="O150" s="45"/>
      <c r="P150" s="37"/>
      <c r="Q150" s="52" t="str">
        <f>IF(H150="","",SUMIFS(#REF!,#REF!,T150))</f>
        <v/>
      </c>
      <c r="R150" s="52" t="str">
        <f t="shared" si="6"/>
        <v/>
      </c>
      <c r="S150" s="53" t="str">
        <f t="shared" si="7"/>
        <v/>
      </c>
      <c r="T150" s="53" t="s">
        <v>594</v>
      </c>
      <c r="U150" s="53" t="str">
        <f t="shared" si="8"/>
        <v/>
      </c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57"/>
      <c r="AI150" s="58"/>
      <c r="AJ150" s="58"/>
      <c r="AK150" s="5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</row>
    <row r="151" s="23" customFormat="1" customHeight="1" spans="1:60">
      <c r="A151" s="38"/>
      <c r="B151" s="33"/>
      <c r="C151" s="33"/>
      <c r="D151" s="33"/>
      <c r="F151" s="34"/>
      <c r="G151" s="35"/>
      <c r="H151" s="36"/>
      <c r="I151" s="63"/>
      <c r="J151" s="60"/>
      <c r="K151" s="42"/>
      <c r="L151" s="43"/>
      <c r="M151" s="44"/>
      <c r="N151" s="65"/>
      <c r="O151" s="45"/>
      <c r="P151" s="37"/>
      <c r="Q151" s="52" t="str">
        <f>IF(H151="","",SUMIFS(#REF!,#REF!,T151))</f>
        <v/>
      </c>
      <c r="R151" s="52" t="str">
        <f t="shared" si="6"/>
        <v/>
      </c>
      <c r="S151" s="53" t="str">
        <f t="shared" si="7"/>
        <v/>
      </c>
      <c r="T151" s="53" t="s">
        <v>595</v>
      </c>
      <c r="U151" s="53" t="str">
        <f t="shared" si="8"/>
        <v/>
      </c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57"/>
      <c r="AI151" s="58"/>
      <c r="AJ151" s="58"/>
      <c r="AK151" s="5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</row>
    <row r="152" s="23" customFormat="1" customHeight="1" spans="1:60">
      <c r="A152" s="38"/>
      <c r="B152" s="33"/>
      <c r="C152" s="33"/>
      <c r="D152" s="33"/>
      <c r="F152" s="34"/>
      <c r="G152" s="35"/>
      <c r="H152" s="36"/>
      <c r="I152" s="63"/>
      <c r="J152" s="60"/>
      <c r="K152" s="42"/>
      <c r="L152" s="43"/>
      <c r="M152" s="44"/>
      <c r="N152" s="65"/>
      <c r="O152" s="45"/>
      <c r="P152" s="37"/>
      <c r="Q152" s="52" t="str">
        <f>IF(H152="","",SUMIFS(#REF!,#REF!,T152))</f>
        <v/>
      </c>
      <c r="R152" s="52" t="str">
        <f t="shared" si="6"/>
        <v/>
      </c>
      <c r="S152" s="53" t="str">
        <f t="shared" si="7"/>
        <v/>
      </c>
      <c r="T152" s="53" t="s">
        <v>596</v>
      </c>
      <c r="U152" s="53" t="str">
        <f t="shared" si="8"/>
        <v/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57"/>
      <c r="AI152" s="58"/>
      <c r="AJ152" s="58"/>
      <c r="AK152" s="5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</row>
    <row r="153" s="23" customFormat="1" customHeight="1" spans="1:60">
      <c r="A153" s="38"/>
      <c r="B153" s="33"/>
      <c r="C153" s="33"/>
      <c r="D153" s="33"/>
      <c r="F153" s="34"/>
      <c r="G153" s="35"/>
      <c r="H153" s="36"/>
      <c r="I153" s="63"/>
      <c r="J153" s="60"/>
      <c r="K153" s="42"/>
      <c r="L153" s="43"/>
      <c r="M153" s="44"/>
      <c r="N153" s="65"/>
      <c r="O153" s="45"/>
      <c r="P153" s="37"/>
      <c r="Q153" s="52" t="str">
        <f>IF(H153="","",SUMIFS(#REF!,#REF!,T153))</f>
        <v/>
      </c>
      <c r="R153" s="52" t="str">
        <f t="shared" si="6"/>
        <v/>
      </c>
      <c r="S153" s="53" t="str">
        <f t="shared" si="7"/>
        <v/>
      </c>
      <c r="T153" s="53" t="s">
        <v>597</v>
      </c>
      <c r="U153" s="53" t="str">
        <f t="shared" si="8"/>
        <v/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57"/>
      <c r="AI153" s="58"/>
      <c r="AJ153" s="58"/>
      <c r="AK153" s="5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</row>
    <row r="154" s="23" customFormat="1" customHeight="1" spans="1:60">
      <c r="A154" s="38"/>
      <c r="B154" s="33"/>
      <c r="C154" s="33"/>
      <c r="D154" s="33"/>
      <c r="F154" s="34"/>
      <c r="G154" s="35"/>
      <c r="H154" s="36"/>
      <c r="I154" s="63"/>
      <c r="J154" s="60"/>
      <c r="K154" s="42"/>
      <c r="L154" s="43"/>
      <c r="M154" s="44"/>
      <c r="N154" s="65"/>
      <c r="O154" s="45"/>
      <c r="P154" s="37"/>
      <c r="Q154" s="52" t="str">
        <f>IF(H154="","",SUMIFS(#REF!,#REF!,T154))</f>
        <v/>
      </c>
      <c r="R154" s="52" t="str">
        <f t="shared" si="6"/>
        <v/>
      </c>
      <c r="S154" s="53" t="str">
        <f t="shared" si="7"/>
        <v/>
      </c>
      <c r="T154" s="53" t="s">
        <v>598</v>
      </c>
      <c r="U154" s="53" t="str">
        <f t="shared" si="8"/>
        <v/>
      </c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57"/>
      <c r="AI154" s="58"/>
      <c r="AJ154" s="58"/>
      <c r="AK154" s="5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</row>
    <row r="155" s="23" customFormat="1" customHeight="1" spans="1:60">
      <c r="A155" s="38"/>
      <c r="B155" s="33"/>
      <c r="C155" s="33"/>
      <c r="D155" s="33"/>
      <c r="F155" s="34"/>
      <c r="G155" s="35"/>
      <c r="H155" s="36"/>
      <c r="I155" s="63"/>
      <c r="J155" s="60"/>
      <c r="K155" s="42"/>
      <c r="L155" s="43"/>
      <c r="M155" s="44"/>
      <c r="N155" s="65"/>
      <c r="O155" s="45"/>
      <c r="P155" s="37"/>
      <c r="Q155" s="52" t="str">
        <f>IF(H155="","",SUMIFS(#REF!,#REF!,T155))</f>
        <v/>
      </c>
      <c r="R155" s="52" t="str">
        <f t="shared" si="6"/>
        <v/>
      </c>
      <c r="S155" s="53" t="str">
        <f t="shared" si="7"/>
        <v/>
      </c>
      <c r="T155" s="53" t="s">
        <v>599</v>
      </c>
      <c r="U155" s="53" t="str">
        <f t="shared" si="8"/>
        <v/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57"/>
      <c r="AI155" s="58"/>
      <c r="AJ155" s="58"/>
      <c r="AK155" s="5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</row>
    <row r="156" s="23" customFormat="1" customHeight="1" spans="1:60">
      <c r="A156" s="38"/>
      <c r="B156" s="33"/>
      <c r="C156" s="33"/>
      <c r="D156" s="33"/>
      <c r="F156" s="34"/>
      <c r="G156" s="35"/>
      <c r="H156" s="36"/>
      <c r="I156" s="63"/>
      <c r="J156" s="60"/>
      <c r="K156" s="42"/>
      <c r="L156" s="43"/>
      <c r="M156" s="44"/>
      <c r="N156" s="65"/>
      <c r="O156" s="45"/>
      <c r="P156" s="37"/>
      <c r="Q156" s="52" t="str">
        <f>IF(H156="","",SUMIFS(#REF!,#REF!,T156))</f>
        <v/>
      </c>
      <c r="R156" s="52" t="str">
        <f t="shared" si="6"/>
        <v/>
      </c>
      <c r="S156" s="53" t="str">
        <f t="shared" si="7"/>
        <v/>
      </c>
      <c r="T156" s="53" t="s">
        <v>600</v>
      </c>
      <c r="U156" s="53" t="str">
        <f t="shared" si="8"/>
        <v/>
      </c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57"/>
      <c r="AI156" s="58"/>
      <c r="AJ156" s="58"/>
      <c r="AK156" s="5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</row>
    <row r="157" s="23" customFormat="1" customHeight="1" spans="1:60">
      <c r="A157" s="38"/>
      <c r="B157" s="33"/>
      <c r="C157" s="33"/>
      <c r="D157" s="33"/>
      <c r="F157" s="34"/>
      <c r="G157" s="35"/>
      <c r="H157" s="36"/>
      <c r="I157" s="63"/>
      <c r="J157" s="60"/>
      <c r="K157" s="42"/>
      <c r="L157" s="43"/>
      <c r="M157" s="44"/>
      <c r="N157" s="65"/>
      <c r="O157" s="45"/>
      <c r="P157" s="37"/>
      <c r="Q157" s="52" t="str">
        <f>IF(H157="","",SUMIFS(#REF!,#REF!,T157))</f>
        <v/>
      </c>
      <c r="R157" s="52" t="str">
        <f t="shared" si="6"/>
        <v/>
      </c>
      <c r="S157" s="53" t="str">
        <f t="shared" si="7"/>
        <v/>
      </c>
      <c r="T157" s="53" t="s">
        <v>601</v>
      </c>
      <c r="U157" s="53" t="str">
        <f t="shared" si="8"/>
        <v/>
      </c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57"/>
      <c r="AI157" s="58"/>
      <c r="AJ157" s="58"/>
      <c r="AK157" s="5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</row>
    <row r="158" s="23" customFormat="1" customHeight="1" spans="1:60">
      <c r="A158" s="38"/>
      <c r="B158" s="33"/>
      <c r="C158" s="33"/>
      <c r="D158" s="33"/>
      <c r="F158" s="34"/>
      <c r="G158" s="35"/>
      <c r="H158" s="36"/>
      <c r="I158" s="63"/>
      <c r="J158" s="60"/>
      <c r="K158" s="42"/>
      <c r="L158" s="43"/>
      <c r="M158" s="44"/>
      <c r="N158" s="65"/>
      <c r="O158" s="45"/>
      <c r="P158" s="37"/>
      <c r="Q158" s="52" t="str">
        <f>IF(H158="","",SUMIFS(#REF!,#REF!,T158))</f>
        <v/>
      </c>
      <c r="R158" s="52" t="str">
        <f t="shared" si="6"/>
        <v/>
      </c>
      <c r="S158" s="53" t="str">
        <f t="shared" si="7"/>
        <v/>
      </c>
      <c r="T158" s="53" t="s">
        <v>602</v>
      </c>
      <c r="U158" s="53" t="str">
        <f t="shared" si="8"/>
        <v/>
      </c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57"/>
      <c r="AI158" s="58"/>
      <c r="AJ158" s="58"/>
      <c r="AK158" s="5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</row>
    <row r="159" s="23" customFormat="1" customHeight="1" spans="1:60">
      <c r="A159" s="38"/>
      <c r="B159" s="33"/>
      <c r="C159" s="33"/>
      <c r="D159" s="33"/>
      <c r="F159" s="34"/>
      <c r="G159" s="35"/>
      <c r="H159" s="36"/>
      <c r="I159" s="63"/>
      <c r="J159" s="60"/>
      <c r="K159" s="42"/>
      <c r="L159" s="43"/>
      <c r="M159" s="44"/>
      <c r="N159" s="65"/>
      <c r="O159" s="45"/>
      <c r="P159" s="37"/>
      <c r="Q159" s="52" t="str">
        <f>IF(H159="","",SUMIFS(#REF!,#REF!,T159))</f>
        <v/>
      </c>
      <c r="R159" s="52" t="str">
        <f t="shared" si="6"/>
        <v/>
      </c>
      <c r="S159" s="53" t="str">
        <f t="shared" si="7"/>
        <v/>
      </c>
      <c r="T159" s="53" t="s">
        <v>603</v>
      </c>
      <c r="U159" s="53" t="str">
        <f t="shared" si="8"/>
        <v/>
      </c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57"/>
      <c r="AI159" s="58"/>
      <c r="AJ159" s="58"/>
      <c r="AK159" s="5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</row>
    <row r="160" s="23" customFormat="1" customHeight="1" spans="1:60">
      <c r="A160" s="38"/>
      <c r="B160" s="33"/>
      <c r="C160" s="33"/>
      <c r="D160" s="33"/>
      <c r="F160" s="34"/>
      <c r="G160" s="35"/>
      <c r="H160" s="36"/>
      <c r="I160" s="63"/>
      <c r="J160" s="60"/>
      <c r="K160" s="42"/>
      <c r="L160" s="43"/>
      <c r="M160" s="44"/>
      <c r="N160" s="65"/>
      <c r="O160" s="45"/>
      <c r="P160" s="37"/>
      <c r="Q160" s="52" t="str">
        <f>IF(H160="","",SUMIFS(#REF!,#REF!,T160))</f>
        <v/>
      </c>
      <c r="R160" s="52" t="str">
        <f t="shared" si="6"/>
        <v/>
      </c>
      <c r="S160" s="53" t="str">
        <f t="shared" si="7"/>
        <v/>
      </c>
      <c r="T160" s="53" t="s">
        <v>604</v>
      </c>
      <c r="U160" s="53" t="str">
        <f t="shared" si="8"/>
        <v/>
      </c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57"/>
      <c r="AI160" s="58"/>
      <c r="AJ160" s="58"/>
      <c r="AK160" s="5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</row>
    <row r="161" s="23" customFormat="1" customHeight="1" spans="1:60">
      <c r="A161" s="38"/>
      <c r="B161" s="33"/>
      <c r="C161" s="33"/>
      <c r="D161" s="33"/>
      <c r="F161" s="34"/>
      <c r="G161" s="35"/>
      <c r="H161" s="36"/>
      <c r="I161" s="63"/>
      <c r="J161" s="60"/>
      <c r="K161" s="42"/>
      <c r="L161" s="43"/>
      <c r="M161" s="44"/>
      <c r="N161" s="65"/>
      <c r="O161" s="45"/>
      <c r="P161" s="37"/>
      <c r="Q161" s="52" t="str">
        <f>IF(H161="","",SUMIFS(#REF!,#REF!,T161))</f>
        <v/>
      </c>
      <c r="R161" s="52" t="str">
        <f t="shared" si="6"/>
        <v/>
      </c>
      <c r="S161" s="53" t="str">
        <f t="shared" si="7"/>
        <v/>
      </c>
      <c r="T161" s="53" t="s">
        <v>605</v>
      </c>
      <c r="U161" s="53" t="str">
        <f t="shared" si="8"/>
        <v/>
      </c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57"/>
      <c r="AI161" s="58"/>
      <c r="AJ161" s="58"/>
      <c r="AK161" s="5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</row>
    <row r="162" s="23" customFormat="1" customHeight="1" spans="1:60">
      <c r="A162" s="38"/>
      <c r="B162" s="33"/>
      <c r="C162" s="33"/>
      <c r="D162" s="33"/>
      <c r="F162" s="34"/>
      <c r="G162" s="35"/>
      <c r="H162" s="36"/>
      <c r="I162" s="20"/>
      <c r="J162" s="60"/>
      <c r="K162" s="42"/>
      <c r="L162" s="43"/>
      <c r="M162" s="44"/>
      <c r="N162" s="62"/>
      <c r="O162" s="45"/>
      <c r="P162" s="37"/>
      <c r="Q162" s="52" t="str">
        <f>IF(H162="","",SUMIFS(#REF!,#REF!,T162))</f>
        <v/>
      </c>
      <c r="R162" s="52" t="str">
        <f t="shared" si="6"/>
        <v/>
      </c>
      <c r="S162" s="53" t="str">
        <f t="shared" si="7"/>
        <v/>
      </c>
      <c r="T162" s="53" t="s">
        <v>606</v>
      </c>
      <c r="U162" s="53" t="str">
        <f t="shared" si="8"/>
        <v/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57"/>
      <c r="AI162" s="58"/>
      <c r="AJ162" s="58"/>
      <c r="AK162" s="5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</row>
    <row r="163" s="23" customFormat="1" customHeight="1" spans="1:60">
      <c r="A163" s="38"/>
      <c r="B163" s="33"/>
      <c r="C163" s="33"/>
      <c r="D163" s="33"/>
      <c r="F163" s="34"/>
      <c r="G163" s="35"/>
      <c r="H163" s="36"/>
      <c r="I163" s="20"/>
      <c r="J163" s="60"/>
      <c r="K163" s="42"/>
      <c r="L163" s="43"/>
      <c r="M163" s="44"/>
      <c r="N163" s="62"/>
      <c r="O163" s="45"/>
      <c r="P163" s="37"/>
      <c r="Q163" s="52" t="str">
        <f>IF(H163="","",SUMIFS(#REF!,#REF!,T163))</f>
        <v/>
      </c>
      <c r="R163" s="52" t="str">
        <f t="shared" si="6"/>
        <v/>
      </c>
      <c r="S163" s="53" t="str">
        <f t="shared" si="7"/>
        <v/>
      </c>
      <c r="T163" s="53" t="s">
        <v>607</v>
      </c>
      <c r="U163" s="53" t="str">
        <f t="shared" si="8"/>
        <v/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57"/>
      <c r="AI163" s="58"/>
      <c r="AJ163" s="58"/>
      <c r="AK163" s="5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</row>
    <row r="164" s="23" customFormat="1" customHeight="1" spans="1:60">
      <c r="A164" s="38"/>
      <c r="B164" s="33"/>
      <c r="C164" s="33"/>
      <c r="D164" s="33"/>
      <c r="F164" s="34"/>
      <c r="G164" s="35"/>
      <c r="H164" s="36"/>
      <c r="I164" s="20"/>
      <c r="J164" s="60"/>
      <c r="K164" s="42"/>
      <c r="L164" s="43"/>
      <c r="M164" s="44"/>
      <c r="N164" s="62"/>
      <c r="O164" s="45"/>
      <c r="P164" s="37"/>
      <c r="Q164" s="52" t="str">
        <f>IF(H164="","",SUMIFS(#REF!,#REF!,T164))</f>
        <v/>
      </c>
      <c r="R164" s="52" t="str">
        <f t="shared" si="6"/>
        <v/>
      </c>
      <c r="S164" s="53" t="str">
        <f t="shared" si="7"/>
        <v/>
      </c>
      <c r="T164" s="53" t="s">
        <v>608</v>
      </c>
      <c r="U164" s="53" t="str">
        <f t="shared" si="8"/>
        <v/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57"/>
      <c r="AI164" s="58"/>
      <c r="AJ164" s="58"/>
      <c r="AK164" s="5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</row>
    <row r="165" s="23" customFormat="1" customHeight="1" spans="1:60">
      <c r="A165" s="38"/>
      <c r="B165" s="33"/>
      <c r="C165" s="33"/>
      <c r="D165" s="33"/>
      <c r="F165" s="34"/>
      <c r="G165" s="35"/>
      <c r="H165" s="36"/>
      <c r="I165" s="20"/>
      <c r="J165" s="60"/>
      <c r="K165" s="42"/>
      <c r="L165" s="43"/>
      <c r="M165" s="44"/>
      <c r="N165" s="62"/>
      <c r="O165" s="45"/>
      <c r="P165" s="37"/>
      <c r="Q165" s="52" t="str">
        <f>IF(H165="","",SUMIFS(#REF!,#REF!,T165))</f>
        <v/>
      </c>
      <c r="R165" s="52" t="str">
        <f t="shared" si="6"/>
        <v/>
      </c>
      <c r="S165" s="53" t="str">
        <f t="shared" si="7"/>
        <v/>
      </c>
      <c r="T165" s="53" t="s">
        <v>609</v>
      </c>
      <c r="U165" s="53" t="str">
        <f t="shared" si="8"/>
        <v/>
      </c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57"/>
      <c r="AI165" s="58"/>
      <c r="AJ165" s="58"/>
      <c r="AK165" s="5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</row>
    <row r="166" s="23" customFormat="1" customHeight="1" spans="1:60">
      <c r="A166" s="38"/>
      <c r="B166" s="33"/>
      <c r="C166" s="33"/>
      <c r="D166" s="33"/>
      <c r="F166" s="34"/>
      <c r="G166" s="35"/>
      <c r="H166" s="36"/>
      <c r="I166" s="20"/>
      <c r="J166" s="60"/>
      <c r="K166" s="42"/>
      <c r="L166" s="43"/>
      <c r="M166" s="44"/>
      <c r="N166" s="62"/>
      <c r="O166" s="45"/>
      <c r="P166" s="37"/>
      <c r="Q166" s="52" t="str">
        <f>IF(H166="","",SUMIFS(#REF!,#REF!,T166))</f>
        <v/>
      </c>
      <c r="R166" s="52" t="str">
        <f t="shared" si="6"/>
        <v/>
      </c>
      <c r="S166" s="53" t="str">
        <f t="shared" si="7"/>
        <v/>
      </c>
      <c r="T166" s="53" t="s">
        <v>610</v>
      </c>
      <c r="U166" s="53" t="str">
        <f t="shared" si="8"/>
        <v/>
      </c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66"/>
      <c r="AI166" s="20"/>
      <c r="AJ166" s="20"/>
      <c r="AK166" s="20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</row>
    <row r="167" s="23" customFormat="1" customHeight="1" spans="1:60">
      <c r="A167" s="38"/>
      <c r="B167" s="33"/>
      <c r="C167" s="33"/>
      <c r="D167" s="33"/>
      <c r="F167" s="34"/>
      <c r="G167" s="35"/>
      <c r="H167" s="36"/>
      <c r="I167" s="20"/>
      <c r="J167" s="60"/>
      <c r="K167" s="42"/>
      <c r="L167" s="43"/>
      <c r="M167" s="44"/>
      <c r="N167" s="62"/>
      <c r="O167" s="45"/>
      <c r="P167" s="37"/>
      <c r="Q167" s="52" t="str">
        <f>IF(H167="","",SUMIFS(#REF!,#REF!,T167))</f>
        <v/>
      </c>
      <c r="R167" s="52" t="str">
        <f t="shared" si="6"/>
        <v/>
      </c>
      <c r="S167" s="53" t="str">
        <f t="shared" si="7"/>
        <v/>
      </c>
      <c r="T167" s="53" t="s">
        <v>611</v>
      </c>
      <c r="U167" s="53" t="str">
        <f t="shared" si="8"/>
        <v/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66"/>
      <c r="AI167" s="20"/>
      <c r="AJ167" s="20"/>
      <c r="AK167" s="20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</row>
    <row r="168" s="23" customFormat="1" customHeight="1" spans="1:60">
      <c r="A168" s="38"/>
      <c r="B168" s="33"/>
      <c r="C168" s="33"/>
      <c r="D168" s="33"/>
      <c r="F168" s="34"/>
      <c r="G168" s="35"/>
      <c r="H168" s="36"/>
      <c r="I168" s="20"/>
      <c r="J168" s="60"/>
      <c r="K168" s="42"/>
      <c r="L168" s="43"/>
      <c r="M168" s="44"/>
      <c r="N168" s="62"/>
      <c r="O168" s="45"/>
      <c r="P168" s="37"/>
      <c r="Q168" s="52" t="str">
        <f>IF(H168="","",SUMIFS(#REF!,#REF!,T168))</f>
        <v/>
      </c>
      <c r="R168" s="52" t="str">
        <f t="shared" si="6"/>
        <v/>
      </c>
      <c r="S168" s="53" t="str">
        <f t="shared" si="7"/>
        <v/>
      </c>
      <c r="T168" s="53" t="s">
        <v>612</v>
      </c>
      <c r="U168" s="53" t="str">
        <f t="shared" si="8"/>
        <v/>
      </c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66"/>
      <c r="AI168" s="20"/>
      <c r="AJ168" s="20"/>
      <c r="AK168" s="20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</row>
    <row r="169" s="23" customFormat="1" customHeight="1" spans="1:60">
      <c r="A169" s="38"/>
      <c r="B169" s="33"/>
      <c r="C169" s="33"/>
      <c r="D169" s="33"/>
      <c r="F169" s="34"/>
      <c r="G169" s="35"/>
      <c r="H169" s="36"/>
      <c r="I169" s="20"/>
      <c r="J169" s="60"/>
      <c r="K169" s="42"/>
      <c r="L169" s="43"/>
      <c r="M169" s="44"/>
      <c r="N169" s="62"/>
      <c r="O169" s="45"/>
      <c r="P169" s="37"/>
      <c r="Q169" s="52" t="str">
        <f>IF(H169="","",SUMIFS(#REF!,#REF!,T169))</f>
        <v/>
      </c>
      <c r="R169" s="52" t="str">
        <f t="shared" si="6"/>
        <v/>
      </c>
      <c r="S169" s="53" t="str">
        <f t="shared" si="7"/>
        <v/>
      </c>
      <c r="T169" s="53" t="s">
        <v>613</v>
      </c>
      <c r="U169" s="53" t="str">
        <f t="shared" si="8"/>
        <v/>
      </c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66"/>
      <c r="AI169" s="20"/>
      <c r="AJ169" s="20"/>
      <c r="AK169" s="20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</row>
    <row r="170" s="23" customFormat="1" customHeight="1" spans="1:60">
      <c r="A170" s="38"/>
      <c r="B170" s="33"/>
      <c r="C170" s="33"/>
      <c r="D170" s="33"/>
      <c r="F170" s="34"/>
      <c r="G170" s="35"/>
      <c r="H170" s="36"/>
      <c r="I170" s="20"/>
      <c r="J170" s="60"/>
      <c r="K170" s="42"/>
      <c r="L170" s="43"/>
      <c r="M170" s="44"/>
      <c r="N170" s="62"/>
      <c r="O170" s="45"/>
      <c r="P170" s="37"/>
      <c r="Q170" s="52" t="str">
        <f>IF(H170="","",SUMIFS(#REF!,#REF!,T170))</f>
        <v/>
      </c>
      <c r="R170" s="52" t="str">
        <f t="shared" si="6"/>
        <v/>
      </c>
      <c r="S170" s="53" t="str">
        <f t="shared" si="7"/>
        <v/>
      </c>
      <c r="T170" s="53" t="s">
        <v>614</v>
      </c>
      <c r="U170" s="53" t="str">
        <f t="shared" si="8"/>
        <v/>
      </c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66"/>
      <c r="AI170" s="20"/>
      <c r="AJ170" s="20"/>
      <c r="AK170" s="20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</row>
    <row r="171" s="23" customFormat="1" customHeight="1" spans="1:60">
      <c r="A171" s="38"/>
      <c r="B171" s="33"/>
      <c r="C171" s="33"/>
      <c r="D171" s="33"/>
      <c r="F171" s="34"/>
      <c r="G171" s="35"/>
      <c r="H171" s="36"/>
      <c r="I171" s="20"/>
      <c r="J171" s="60"/>
      <c r="K171" s="42"/>
      <c r="L171" s="43"/>
      <c r="M171" s="44"/>
      <c r="N171" s="62"/>
      <c r="O171" s="45"/>
      <c r="P171" s="37"/>
      <c r="Q171" s="52" t="str">
        <f>IF(H171="","",SUMIFS(#REF!,#REF!,T171))</f>
        <v/>
      </c>
      <c r="R171" s="52" t="str">
        <f t="shared" si="6"/>
        <v/>
      </c>
      <c r="S171" s="53" t="str">
        <f t="shared" si="7"/>
        <v/>
      </c>
      <c r="T171" s="53" t="s">
        <v>615</v>
      </c>
      <c r="U171" s="53" t="str">
        <f t="shared" si="8"/>
        <v/>
      </c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66"/>
      <c r="AI171" s="20"/>
      <c r="AJ171" s="20"/>
      <c r="AK171" s="20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</row>
    <row r="172" s="23" customFormat="1" customHeight="1" spans="1:60">
      <c r="A172" s="38"/>
      <c r="B172" s="33"/>
      <c r="C172" s="33"/>
      <c r="D172" s="33"/>
      <c r="F172" s="34"/>
      <c r="G172" s="35"/>
      <c r="H172" s="36"/>
      <c r="I172" s="20"/>
      <c r="J172" s="60"/>
      <c r="K172" s="42"/>
      <c r="L172" s="43"/>
      <c r="M172" s="44"/>
      <c r="N172" s="62"/>
      <c r="O172" s="45"/>
      <c r="P172" s="37"/>
      <c r="Q172" s="52" t="str">
        <f>IF(H172="","",SUMIFS(#REF!,#REF!,T172))</f>
        <v/>
      </c>
      <c r="R172" s="52" t="str">
        <f t="shared" si="6"/>
        <v/>
      </c>
      <c r="S172" s="53" t="str">
        <f t="shared" si="7"/>
        <v/>
      </c>
      <c r="T172" s="53" t="s">
        <v>616</v>
      </c>
      <c r="U172" s="53" t="str">
        <f t="shared" si="8"/>
        <v/>
      </c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66"/>
      <c r="AI172" s="20"/>
      <c r="AJ172" s="20"/>
      <c r="AK172" s="20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</row>
    <row r="173" s="23" customFormat="1" customHeight="1" spans="1:60">
      <c r="A173" s="38"/>
      <c r="B173" s="33"/>
      <c r="C173" s="33"/>
      <c r="D173" s="33"/>
      <c r="F173" s="34"/>
      <c r="G173" s="35"/>
      <c r="H173" s="36"/>
      <c r="I173" s="20"/>
      <c r="J173" s="60"/>
      <c r="K173" s="42"/>
      <c r="L173" s="43"/>
      <c r="M173" s="44"/>
      <c r="N173" s="62"/>
      <c r="O173" s="45"/>
      <c r="P173" s="37"/>
      <c r="Q173" s="52" t="str">
        <f>IF(H173="","",SUMIFS(#REF!,#REF!,T173))</f>
        <v/>
      </c>
      <c r="R173" s="52" t="str">
        <f t="shared" si="6"/>
        <v/>
      </c>
      <c r="S173" s="53" t="str">
        <f t="shared" si="7"/>
        <v/>
      </c>
      <c r="T173" s="53" t="s">
        <v>617</v>
      </c>
      <c r="U173" s="53" t="str">
        <f t="shared" si="8"/>
        <v/>
      </c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66"/>
      <c r="AI173" s="20"/>
      <c r="AJ173" s="20"/>
      <c r="AK173" s="20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</row>
    <row r="174" s="23" customFormat="1" customHeight="1" spans="1:60">
      <c r="A174" s="38"/>
      <c r="B174" s="33"/>
      <c r="C174" s="33"/>
      <c r="D174" s="33"/>
      <c r="F174" s="34"/>
      <c r="G174" s="35"/>
      <c r="H174" s="36"/>
      <c r="I174" s="20"/>
      <c r="J174" s="60"/>
      <c r="K174" s="42"/>
      <c r="L174" s="43"/>
      <c r="M174" s="44"/>
      <c r="N174" s="62"/>
      <c r="O174" s="45"/>
      <c r="P174" s="37"/>
      <c r="Q174" s="52" t="str">
        <f>IF(H174="","",SUMIFS(#REF!,#REF!,T174))</f>
        <v/>
      </c>
      <c r="R174" s="52" t="str">
        <f t="shared" si="6"/>
        <v/>
      </c>
      <c r="S174" s="53" t="str">
        <f t="shared" si="7"/>
        <v/>
      </c>
      <c r="T174" s="53" t="s">
        <v>618</v>
      </c>
      <c r="U174" s="53" t="str">
        <f t="shared" si="8"/>
        <v/>
      </c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66"/>
      <c r="AI174" s="20"/>
      <c r="AJ174" s="20"/>
      <c r="AK174" s="20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</row>
    <row r="175" s="23" customFormat="1" customHeight="1" spans="1:60">
      <c r="A175" s="38"/>
      <c r="B175" s="33"/>
      <c r="C175" s="33"/>
      <c r="D175" s="33"/>
      <c r="F175" s="34"/>
      <c r="G175" s="35"/>
      <c r="H175" s="36"/>
      <c r="I175" s="20"/>
      <c r="J175" s="60"/>
      <c r="K175" s="42"/>
      <c r="L175" s="43"/>
      <c r="M175" s="44"/>
      <c r="N175" s="62"/>
      <c r="O175" s="45"/>
      <c r="P175" s="37"/>
      <c r="Q175" s="52" t="str">
        <f>IF(H175="","",SUMIFS(#REF!,#REF!,T175))</f>
        <v/>
      </c>
      <c r="R175" s="52" t="str">
        <f t="shared" si="6"/>
        <v/>
      </c>
      <c r="S175" s="53" t="str">
        <f t="shared" si="7"/>
        <v/>
      </c>
      <c r="T175" s="53" t="s">
        <v>619</v>
      </c>
      <c r="U175" s="53" t="str">
        <f t="shared" si="8"/>
        <v/>
      </c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66"/>
      <c r="AI175" s="20"/>
      <c r="AJ175" s="20"/>
      <c r="AK175" s="20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</row>
    <row r="176" s="23" customFormat="1" customHeight="1" spans="1:60">
      <c r="A176" s="38"/>
      <c r="B176" s="33"/>
      <c r="C176" s="33"/>
      <c r="D176" s="33"/>
      <c r="F176" s="34"/>
      <c r="G176" s="35"/>
      <c r="H176" s="36"/>
      <c r="I176" s="20"/>
      <c r="J176" s="60"/>
      <c r="K176" s="42"/>
      <c r="L176" s="43"/>
      <c r="M176" s="44"/>
      <c r="N176" s="62"/>
      <c r="O176" s="45"/>
      <c r="P176" s="37"/>
      <c r="Q176" s="52" t="str">
        <f>IF(H176="","",SUMIFS(#REF!,#REF!,T176))</f>
        <v/>
      </c>
      <c r="R176" s="52" t="str">
        <f t="shared" si="6"/>
        <v/>
      </c>
      <c r="S176" s="53" t="str">
        <f t="shared" si="7"/>
        <v/>
      </c>
      <c r="T176" s="53" t="s">
        <v>620</v>
      </c>
      <c r="U176" s="53" t="str">
        <f t="shared" si="8"/>
        <v/>
      </c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66"/>
      <c r="AI176" s="20"/>
      <c r="AJ176" s="20"/>
      <c r="AK176" s="20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</row>
    <row r="177" s="23" customFormat="1" customHeight="1" spans="1:60">
      <c r="A177" s="38"/>
      <c r="B177" s="33"/>
      <c r="C177" s="33"/>
      <c r="D177" s="33"/>
      <c r="F177" s="34"/>
      <c r="G177" s="35"/>
      <c r="H177" s="36"/>
      <c r="I177" s="20"/>
      <c r="J177" s="60"/>
      <c r="K177" s="42"/>
      <c r="L177" s="43"/>
      <c r="M177" s="44"/>
      <c r="N177" s="62"/>
      <c r="O177" s="45"/>
      <c r="P177" s="37"/>
      <c r="Q177" s="52" t="str">
        <f>IF(H177="","",SUMIFS(#REF!,#REF!,T177))</f>
        <v/>
      </c>
      <c r="R177" s="52" t="str">
        <f t="shared" si="6"/>
        <v/>
      </c>
      <c r="S177" s="53" t="str">
        <f t="shared" si="7"/>
        <v/>
      </c>
      <c r="T177" s="53" t="s">
        <v>621</v>
      </c>
      <c r="U177" s="53" t="str">
        <f t="shared" si="8"/>
        <v/>
      </c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66"/>
      <c r="AI177" s="20"/>
      <c r="AJ177" s="20"/>
      <c r="AK177" s="20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</row>
    <row r="178" s="23" customFormat="1" customHeight="1" spans="1:60">
      <c r="A178" s="38"/>
      <c r="B178" s="33"/>
      <c r="C178" s="33"/>
      <c r="D178" s="33"/>
      <c r="F178" s="34"/>
      <c r="G178" s="35"/>
      <c r="H178" s="36"/>
      <c r="I178" s="20"/>
      <c r="J178" s="60"/>
      <c r="K178" s="42"/>
      <c r="L178" s="43"/>
      <c r="M178" s="44"/>
      <c r="N178" s="62"/>
      <c r="O178" s="45"/>
      <c r="P178" s="37"/>
      <c r="Q178" s="52" t="str">
        <f>IF(H178="","",SUMIFS(#REF!,#REF!,T178))</f>
        <v/>
      </c>
      <c r="R178" s="52" t="str">
        <f t="shared" si="6"/>
        <v/>
      </c>
      <c r="S178" s="53" t="str">
        <f t="shared" si="7"/>
        <v/>
      </c>
      <c r="T178" s="53" t="s">
        <v>622</v>
      </c>
      <c r="U178" s="53" t="str">
        <f t="shared" si="8"/>
        <v/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66"/>
      <c r="AI178" s="20"/>
      <c r="AJ178" s="20"/>
      <c r="AK178" s="20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</row>
    <row r="179" s="23" customFormat="1" customHeight="1" spans="1:60">
      <c r="A179" s="38"/>
      <c r="B179" s="33"/>
      <c r="C179" s="33"/>
      <c r="D179" s="33"/>
      <c r="F179" s="34"/>
      <c r="G179" s="35"/>
      <c r="H179" s="36"/>
      <c r="I179" s="20"/>
      <c r="J179" s="60"/>
      <c r="K179" s="42"/>
      <c r="L179" s="43"/>
      <c r="M179" s="44"/>
      <c r="N179" s="62"/>
      <c r="O179" s="45"/>
      <c r="P179" s="37"/>
      <c r="Q179" s="52" t="str">
        <f>IF(H179="","",SUMIFS(#REF!,#REF!,T179))</f>
        <v/>
      </c>
      <c r="R179" s="52" t="str">
        <f t="shared" si="6"/>
        <v/>
      </c>
      <c r="S179" s="53" t="str">
        <f t="shared" si="7"/>
        <v/>
      </c>
      <c r="T179" s="53" t="s">
        <v>623</v>
      </c>
      <c r="U179" s="53" t="str">
        <f t="shared" si="8"/>
        <v/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66"/>
      <c r="AI179" s="20"/>
      <c r="AJ179" s="20"/>
      <c r="AK179" s="20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</row>
    <row r="180" s="23" customFormat="1" customHeight="1" spans="1:60">
      <c r="A180" s="38"/>
      <c r="B180" s="33"/>
      <c r="C180" s="33"/>
      <c r="D180" s="33"/>
      <c r="F180" s="34"/>
      <c r="G180" s="35"/>
      <c r="H180" s="36"/>
      <c r="I180" s="20"/>
      <c r="J180" s="60"/>
      <c r="K180" s="42"/>
      <c r="L180" s="43"/>
      <c r="M180" s="44"/>
      <c r="N180" s="62"/>
      <c r="O180" s="45"/>
      <c r="P180" s="37"/>
      <c r="Q180" s="52" t="str">
        <f>IF(H180="","",SUMIFS(#REF!,#REF!,T180))</f>
        <v/>
      </c>
      <c r="R180" s="52" t="str">
        <f t="shared" si="6"/>
        <v/>
      </c>
      <c r="S180" s="53" t="str">
        <f t="shared" si="7"/>
        <v/>
      </c>
      <c r="T180" s="53" t="s">
        <v>624</v>
      </c>
      <c r="U180" s="53" t="str">
        <f t="shared" si="8"/>
        <v/>
      </c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66"/>
      <c r="AI180" s="20"/>
      <c r="AJ180" s="20"/>
      <c r="AK180" s="20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</row>
    <row r="181" s="23" customFormat="1" customHeight="1" spans="1:60">
      <c r="A181" s="38"/>
      <c r="B181" s="33"/>
      <c r="C181" s="33"/>
      <c r="D181" s="33"/>
      <c r="F181" s="34"/>
      <c r="G181" s="35"/>
      <c r="H181" s="36"/>
      <c r="I181" s="20"/>
      <c r="J181" s="60"/>
      <c r="K181" s="42"/>
      <c r="L181" s="43"/>
      <c r="M181" s="44"/>
      <c r="N181" s="20"/>
      <c r="O181" s="45"/>
      <c r="P181" s="37"/>
      <c r="Q181" s="52" t="str">
        <f>IF(H181="","",SUMIFS(#REF!,#REF!,T181))</f>
        <v/>
      </c>
      <c r="R181" s="52" t="str">
        <f t="shared" si="6"/>
        <v/>
      </c>
      <c r="S181" s="53" t="str">
        <f t="shared" si="7"/>
        <v/>
      </c>
      <c r="T181" s="53" t="s">
        <v>625</v>
      </c>
      <c r="U181" s="53" t="str">
        <f t="shared" si="8"/>
        <v/>
      </c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66"/>
      <c r="AI181" s="20"/>
      <c r="AJ181" s="20"/>
      <c r="AK181" s="20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</row>
    <row r="182" s="23" customFormat="1" customHeight="1" spans="1:60">
      <c r="A182" s="38"/>
      <c r="B182" s="33"/>
      <c r="C182" s="33"/>
      <c r="D182" s="33"/>
      <c r="F182" s="34"/>
      <c r="G182" s="35"/>
      <c r="H182" s="36"/>
      <c r="I182" s="20"/>
      <c r="J182" s="60"/>
      <c r="K182" s="42"/>
      <c r="L182" s="43"/>
      <c r="M182" s="44"/>
      <c r="N182" s="20"/>
      <c r="O182" s="45"/>
      <c r="P182" s="37"/>
      <c r="Q182" s="52" t="str">
        <f>IF(H182="","",SUMIFS(#REF!,#REF!,T182))</f>
        <v/>
      </c>
      <c r="R182" s="52" t="str">
        <f t="shared" si="6"/>
        <v/>
      </c>
      <c r="S182" s="53" t="str">
        <f t="shared" si="7"/>
        <v/>
      </c>
      <c r="T182" s="53" t="s">
        <v>626</v>
      </c>
      <c r="U182" s="53" t="str">
        <f t="shared" si="8"/>
        <v/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66"/>
      <c r="AI182" s="20"/>
      <c r="AJ182" s="20"/>
      <c r="AK182" s="20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</row>
    <row r="183" s="23" customFormat="1" customHeight="1" spans="1:60">
      <c r="A183" s="38"/>
      <c r="B183" s="33"/>
      <c r="C183" s="33"/>
      <c r="D183" s="33"/>
      <c r="F183" s="34"/>
      <c r="G183" s="35"/>
      <c r="H183" s="36"/>
      <c r="I183" s="20"/>
      <c r="J183" s="60"/>
      <c r="K183" s="42"/>
      <c r="L183" s="43"/>
      <c r="M183" s="44"/>
      <c r="N183" s="20"/>
      <c r="O183" s="45"/>
      <c r="P183" s="37"/>
      <c r="Q183" s="52" t="str">
        <f>IF(H183="","",SUMIFS(#REF!,#REF!,T183))</f>
        <v/>
      </c>
      <c r="R183" s="52" t="str">
        <f t="shared" si="6"/>
        <v/>
      </c>
      <c r="S183" s="53" t="str">
        <f t="shared" si="7"/>
        <v/>
      </c>
      <c r="T183" s="53" t="s">
        <v>627</v>
      </c>
      <c r="U183" s="53" t="str">
        <f t="shared" si="8"/>
        <v/>
      </c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66"/>
      <c r="AI183" s="20"/>
      <c r="AJ183" s="20"/>
      <c r="AK183" s="20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</row>
    <row r="184" s="23" customFormat="1" customHeight="1" spans="1:60">
      <c r="A184" s="38"/>
      <c r="B184" s="33"/>
      <c r="C184" s="33"/>
      <c r="D184" s="33"/>
      <c r="F184" s="34"/>
      <c r="G184" s="35"/>
      <c r="H184" s="36"/>
      <c r="I184" s="20"/>
      <c r="J184" s="60"/>
      <c r="K184" s="42"/>
      <c r="L184" s="43"/>
      <c r="M184" s="44"/>
      <c r="N184" s="20"/>
      <c r="O184" s="45"/>
      <c r="P184" s="37"/>
      <c r="Q184" s="52" t="str">
        <f>IF(H184="","",SUMIFS(#REF!,#REF!,T184))</f>
        <v/>
      </c>
      <c r="R184" s="52" t="str">
        <f t="shared" si="6"/>
        <v/>
      </c>
      <c r="S184" s="53" t="str">
        <f t="shared" si="7"/>
        <v/>
      </c>
      <c r="T184" s="53" t="s">
        <v>628</v>
      </c>
      <c r="U184" s="53" t="str">
        <f t="shared" si="8"/>
        <v/>
      </c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66"/>
      <c r="AI184" s="20"/>
      <c r="AJ184" s="20"/>
      <c r="AK184" s="20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</row>
    <row r="185" s="23" customFormat="1" customHeight="1" spans="1:60">
      <c r="A185" s="38"/>
      <c r="B185" s="33"/>
      <c r="C185" s="33"/>
      <c r="D185" s="33"/>
      <c r="F185" s="34"/>
      <c r="G185" s="35"/>
      <c r="H185" s="36"/>
      <c r="I185" s="20"/>
      <c r="J185" s="60"/>
      <c r="K185" s="42"/>
      <c r="L185" s="43"/>
      <c r="M185" s="44"/>
      <c r="N185" s="20"/>
      <c r="O185" s="45"/>
      <c r="P185" s="37"/>
      <c r="Q185" s="52" t="str">
        <f>IF(H185="","",SUMIFS(#REF!,#REF!,T185))</f>
        <v/>
      </c>
      <c r="R185" s="52" t="str">
        <f t="shared" si="6"/>
        <v/>
      </c>
      <c r="S185" s="53" t="str">
        <f t="shared" si="7"/>
        <v/>
      </c>
      <c r="T185" s="53" t="s">
        <v>629</v>
      </c>
      <c r="U185" s="53" t="str">
        <f t="shared" si="8"/>
        <v/>
      </c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66"/>
      <c r="AI185" s="20"/>
      <c r="AJ185" s="20"/>
      <c r="AK185" s="20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</row>
    <row r="186" s="23" customFormat="1" customHeight="1" spans="1:60">
      <c r="A186" s="38"/>
      <c r="B186" s="33"/>
      <c r="C186" s="33"/>
      <c r="D186" s="33"/>
      <c r="F186" s="34"/>
      <c r="G186" s="35"/>
      <c r="H186" s="36"/>
      <c r="I186" s="20"/>
      <c r="J186" s="60"/>
      <c r="K186" s="42"/>
      <c r="L186" s="43"/>
      <c r="M186" s="44"/>
      <c r="N186" s="20"/>
      <c r="O186" s="45"/>
      <c r="P186" s="37"/>
      <c r="Q186" s="52" t="str">
        <f>IF(H186="","",SUMIFS(#REF!,#REF!,T186))</f>
        <v/>
      </c>
      <c r="R186" s="52" t="str">
        <f t="shared" si="6"/>
        <v/>
      </c>
      <c r="S186" s="53" t="str">
        <f t="shared" si="7"/>
        <v/>
      </c>
      <c r="T186" s="53" t="s">
        <v>630</v>
      </c>
      <c r="U186" s="53" t="str">
        <f t="shared" si="8"/>
        <v/>
      </c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66"/>
      <c r="AI186" s="20"/>
      <c r="AJ186" s="20"/>
      <c r="AK186" s="20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</row>
    <row r="187" s="23" customFormat="1" customHeight="1" spans="1:60">
      <c r="A187" s="38"/>
      <c r="B187" s="33"/>
      <c r="C187" s="33"/>
      <c r="D187" s="33"/>
      <c r="F187" s="34"/>
      <c r="G187" s="35"/>
      <c r="H187" s="36"/>
      <c r="I187" s="20"/>
      <c r="J187" s="60"/>
      <c r="K187" s="42"/>
      <c r="L187" s="43"/>
      <c r="M187" s="44"/>
      <c r="N187" s="20"/>
      <c r="O187" s="45"/>
      <c r="P187" s="37"/>
      <c r="Q187" s="52" t="str">
        <f>IF(H187="","",SUMIFS(#REF!,#REF!,T187))</f>
        <v/>
      </c>
      <c r="R187" s="52" t="str">
        <f t="shared" si="6"/>
        <v/>
      </c>
      <c r="S187" s="53" t="str">
        <f t="shared" si="7"/>
        <v/>
      </c>
      <c r="T187" s="53" t="s">
        <v>631</v>
      </c>
      <c r="U187" s="53" t="str">
        <f t="shared" si="8"/>
        <v/>
      </c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66"/>
      <c r="AI187" s="20"/>
      <c r="AJ187" s="20"/>
      <c r="AK187" s="20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</row>
    <row r="188" s="23" customFormat="1" customHeight="1" spans="1:60">
      <c r="A188" s="38"/>
      <c r="B188" s="33"/>
      <c r="C188" s="33"/>
      <c r="D188" s="33"/>
      <c r="F188" s="34"/>
      <c r="G188" s="35"/>
      <c r="H188" s="36"/>
      <c r="I188" s="20"/>
      <c r="J188" s="60"/>
      <c r="K188" s="42"/>
      <c r="L188" s="43"/>
      <c r="M188" s="44"/>
      <c r="N188" s="20"/>
      <c r="O188" s="45"/>
      <c r="P188" s="37"/>
      <c r="Q188" s="52" t="str">
        <f>IF(H188="","",SUMIFS(#REF!,#REF!,T188))</f>
        <v/>
      </c>
      <c r="R188" s="52" t="str">
        <f t="shared" si="6"/>
        <v/>
      </c>
      <c r="S188" s="53" t="str">
        <f t="shared" si="7"/>
        <v/>
      </c>
      <c r="T188" s="53" t="s">
        <v>632</v>
      </c>
      <c r="U188" s="53" t="str">
        <f t="shared" si="8"/>
        <v/>
      </c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66"/>
      <c r="AI188" s="20"/>
      <c r="AJ188" s="20"/>
      <c r="AK188" s="20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</row>
    <row r="189" s="23" customFormat="1" customHeight="1" spans="1:60">
      <c r="A189" s="38"/>
      <c r="B189" s="33"/>
      <c r="C189" s="33"/>
      <c r="D189" s="33"/>
      <c r="F189" s="34"/>
      <c r="G189" s="35"/>
      <c r="H189" s="36"/>
      <c r="I189" s="20"/>
      <c r="J189" s="60"/>
      <c r="K189" s="42"/>
      <c r="L189" s="43"/>
      <c r="M189" s="44"/>
      <c r="N189" s="20"/>
      <c r="O189" s="45"/>
      <c r="P189" s="37"/>
      <c r="Q189" s="52" t="str">
        <f>IF(H189="","",SUMIFS(#REF!,#REF!,T189))</f>
        <v/>
      </c>
      <c r="R189" s="52" t="str">
        <f t="shared" si="6"/>
        <v/>
      </c>
      <c r="S189" s="53" t="str">
        <f t="shared" si="7"/>
        <v/>
      </c>
      <c r="T189" s="53" t="s">
        <v>633</v>
      </c>
      <c r="U189" s="53" t="str">
        <f t="shared" si="8"/>
        <v/>
      </c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66"/>
      <c r="AI189" s="20"/>
      <c r="AJ189" s="20"/>
      <c r="AK189" s="20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</row>
    <row r="190" s="23" customFormat="1" customHeight="1" spans="1:60">
      <c r="A190" s="38"/>
      <c r="B190" s="33"/>
      <c r="C190" s="33"/>
      <c r="D190" s="33"/>
      <c r="F190" s="34"/>
      <c r="G190" s="35"/>
      <c r="H190" s="36"/>
      <c r="I190" s="20"/>
      <c r="J190" s="60"/>
      <c r="K190" s="42"/>
      <c r="L190" s="43"/>
      <c r="M190" s="44"/>
      <c r="N190" s="20"/>
      <c r="O190" s="45"/>
      <c r="P190" s="37"/>
      <c r="Q190" s="52" t="str">
        <f>IF(H190="","",SUMIFS(#REF!,#REF!,T190))</f>
        <v/>
      </c>
      <c r="R190" s="52" t="str">
        <f t="shared" si="6"/>
        <v/>
      </c>
      <c r="S190" s="53" t="str">
        <f t="shared" si="7"/>
        <v/>
      </c>
      <c r="T190" s="53" t="s">
        <v>634</v>
      </c>
      <c r="U190" s="53" t="str">
        <f t="shared" si="8"/>
        <v/>
      </c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66"/>
      <c r="AI190" s="20"/>
      <c r="AJ190" s="20"/>
      <c r="AK190" s="20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</row>
    <row r="191" s="23" customFormat="1" customHeight="1" spans="1:60">
      <c r="A191" s="38"/>
      <c r="B191" s="33"/>
      <c r="C191" s="33"/>
      <c r="D191" s="33"/>
      <c r="F191" s="34"/>
      <c r="G191" s="35"/>
      <c r="H191" s="36"/>
      <c r="I191" s="20"/>
      <c r="J191" s="60"/>
      <c r="K191" s="42"/>
      <c r="L191" s="43"/>
      <c r="M191" s="44"/>
      <c r="N191" s="20"/>
      <c r="O191" s="45"/>
      <c r="P191" s="37"/>
      <c r="Q191" s="52" t="str">
        <f>IF(H191="","",SUMIFS(#REF!,#REF!,T191))</f>
        <v/>
      </c>
      <c r="R191" s="52" t="str">
        <f t="shared" si="6"/>
        <v/>
      </c>
      <c r="S191" s="53" t="str">
        <f t="shared" si="7"/>
        <v/>
      </c>
      <c r="T191" s="53" t="s">
        <v>635</v>
      </c>
      <c r="U191" s="53" t="str">
        <f t="shared" si="8"/>
        <v/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66"/>
      <c r="AI191" s="20"/>
      <c r="AJ191" s="20"/>
      <c r="AK191" s="20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</row>
    <row r="192" s="23" customFormat="1" customHeight="1" spans="1:60">
      <c r="A192" s="38"/>
      <c r="B192" s="33"/>
      <c r="C192" s="33"/>
      <c r="D192" s="33"/>
      <c r="F192" s="34"/>
      <c r="G192" s="35"/>
      <c r="H192" s="36"/>
      <c r="I192" s="20"/>
      <c r="J192" s="60"/>
      <c r="K192" s="42"/>
      <c r="L192" s="43"/>
      <c r="M192" s="44"/>
      <c r="N192" s="20"/>
      <c r="O192" s="45"/>
      <c r="P192" s="37"/>
      <c r="Q192" s="52" t="str">
        <f>IF(H192="","",SUMIFS(#REF!,#REF!,T192))</f>
        <v/>
      </c>
      <c r="R192" s="52" t="str">
        <f t="shared" si="6"/>
        <v/>
      </c>
      <c r="S192" s="53" t="str">
        <f t="shared" si="7"/>
        <v/>
      </c>
      <c r="T192" s="53" t="s">
        <v>636</v>
      </c>
      <c r="U192" s="53" t="str">
        <f t="shared" si="8"/>
        <v/>
      </c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66"/>
      <c r="AI192" s="20"/>
      <c r="AJ192" s="20"/>
      <c r="AK192" s="20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</row>
    <row r="193" s="23" customFormat="1" customHeight="1" spans="1:60">
      <c r="A193" s="38"/>
      <c r="B193" s="33"/>
      <c r="C193" s="33"/>
      <c r="D193" s="33"/>
      <c r="F193" s="34"/>
      <c r="G193" s="35"/>
      <c r="H193" s="36"/>
      <c r="I193" s="20"/>
      <c r="J193" s="60"/>
      <c r="K193" s="42"/>
      <c r="L193" s="43"/>
      <c r="M193" s="44"/>
      <c r="N193" s="20"/>
      <c r="O193" s="45"/>
      <c r="P193" s="37"/>
      <c r="Q193" s="52" t="str">
        <f>IF(H193="","",SUMIFS(#REF!,#REF!,T193))</f>
        <v/>
      </c>
      <c r="R193" s="52" t="str">
        <f t="shared" si="6"/>
        <v/>
      </c>
      <c r="S193" s="53" t="str">
        <f t="shared" si="7"/>
        <v/>
      </c>
      <c r="T193" s="53" t="s">
        <v>637</v>
      </c>
      <c r="U193" s="53" t="str">
        <f t="shared" si="8"/>
        <v/>
      </c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66"/>
      <c r="AI193" s="20"/>
      <c r="AJ193" s="20"/>
      <c r="AK193" s="20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</row>
    <row r="194" s="23" customFormat="1" customHeight="1" spans="1:60">
      <c r="A194" s="38"/>
      <c r="B194" s="33"/>
      <c r="C194" s="33"/>
      <c r="D194" s="33"/>
      <c r="F194" s="34"/>
      <c r="G194" s="35"/>
      <c r="H194" s="36"/>
      <c r="I194" s="20"/>
      <c r="J194" s="60"/>
      <c r="K194" s="42"/>
      <c r="L194" s="43"/>
      <c r="M194" s="44"/>
      <c r="N194" s="20"/>
      <c r="O194" s="45"/>
      <c r="P194" s="37"/>
      <c r="Q194" s="52" t="str">
        <f>IF(H194="","",SUMIFS(#REF!,#REF!,T194))</f>
        <v/>
      </c>
      <c r="R194" s="52" t="str">
        <f t="shared" ref="R194:R244" si="9">IF(H194="","",L194-Q194)</f>
        <v/>
      </c>
      <c r="S194" s="53" t="str">
        <f t="shared" ref="S194:S244" si="10">IF(G194="","",_xlfn.TEXTJOIN("-",1,T194,G194,I194,TEXT(J194,"yyyymmdd"),L194))</f>
        <v/>
      </c>
      <c r="T194" s="53" t="s">
        <v>638</v>
      </c>
      <c r="U194" s="53" t="str">
        <f t="shared" si="8"/>
        <v/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66"/>
      <c r="AI194" s="20"/>
      <c r="AJ194" s="20"/>
      <c r="AK194" s="20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</row>
    <row r="195" s="23" customFormat="1" customHeight="1" spans="1:60">
      <c r="A195" s="38"/>
      <c r="B195" s="33"/>
      <c r="C195" s="33"/>
      <c r="D195" s="33"/>
      <c r="F195" s="34"/>
      <c r="G195" s="35"/>
      <c r="H195" s="36"/>
      <c r="I195" s="20"/>
      <c r="J195" s="60"/>
      <c r="K195" s="42"/>
      <c r="L195" s="43"/>
      <c r="M195" s="44"/>
      <c r="N195" s="20"/>
      <c r="O195" s="45"/>
      <c r="P195" s="37"/>
      <c r="Q195" s="52" t="str">
        <f>IF(H195="","",SUMIFS(#REF!,#REF!,T195))</f>
        <v/>
      </c>
      <c r="R195" s="52" t="str">
        <f t="shared" si="9"/>
        <v/>
      </c>
      <c r="S195" s="53" t="str">
        <f t="shared" si="10"/>
        <v/>
      </c>
      <c r="T195" s="53" t="s">
        <v>639</v>
      </c>
      <c r="U195" s="53" t="str">
        <f t="shared" ref="U195:U244" si="11">IF(S195="","",RIGHT(G195,16))</f>
        <v/>
      </c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66"/>
      <c r="AI195" s="20"/>
      <c r="AJ195" s="20"/>
      <c r="AK195" s="20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</row>
    <row r="196" s="23" customFormat="1" customHeight="1" spans="1:60">
      <c r="A196" s="38"/>
      <c r="B196" s="33"/>
      <c r="C196" s="33"/>
      <c r="D196" s="33"/>
      <c r="F196" s="34"/>
      <c r="G196" s="35"/>
      <c r="H196" s="36"/>
      <c r="I196" s="20"/>
      <c r="J196" s="60"/>
      <c r="K196" s="42"/>
      <c r="L196" s="43"/>
      <c r="M196" s="44"/>
      <c r="N196" s="20"/>
      <c r="O196" s="45"/>
      <c r="P196" s="37"/>
      <c r="Q196" s="52" t="str">
        <f>IF(H196="","",SUMIFS(#REF!,#REF!,T196))</f>
        <v/>
      </c>
      <c r="R196" s="52" t="str">
        <f t="shared" si="9"/>
        <v/>
      </c>
      <c r="S196" s="53" t="str">
        <f t="shared" si="10"/>
        <v/>
      </c>
      <c r="T196" s="53" t="s">
        <v>640</v>
      </c>
      <c r="U196" s="53" t="str">
        <f t="shared" si="11"/>
        <v/>
      </c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66"/>
      <c r="AI196" s="20"/>
      <c r="AJ196" s="20"/>
      <c r="AK196" s="20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</row>
    <row r="197" s="23" customFormat="1" customHeight="1" spans="1:60">
      <c r="A197" s="38"/>
      <c r="B197" s="33"/>
      <c r="C197" s="33"/>
      <c r="D197" s="33"/>
      <c r="F197" s="34"/>
      <c r="G197" s="35"/>
      <c r="H197" s="36"/>
      <c r="I197" s="20"/>
      <c r="J197" s="60"/>
      <c r="K197" s="42"/>
      <c r="L197" s="43"/>
      <c r="M197" s="44"/>
      <c r="N197" s="20"/>
      <c r="O197" s="45"/>
      <c r="P197" s="37"/>
      <c r="Q197" s="52" t="str">
        <f>IF(H197="","",SUMIFS(#REF!,#REF!,T197))</f>
        <v/>
      </c>
      <c r="R197" s="52" t="str">
        <f t="shared" si="9"/>
        <v/>
      </c>
      <c r="S197" s="53" t="str">
        <f t="shared" si="10"/>
        <v/>
      </c>
      <c r="T197" s="53" t="s">
        <v>641</v>
      </c>
      <c r="U197" s="53" t="str">
        <f t="shared" si="11"/>
        <v/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66"/>
      <c r="AI197" s="20"/>
      <c r="AJ197" s="20"/>
      <c r="AK197" s="20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</row>
    <row r="198" s="23" customFormat="1" customHeight="1" spans="1:60">
      <c r="A198" s="38"/>
      <c r="B198" s="33"/>
      <c r="C198" s="33"/>
      <c r="D198" s="33"/>
      <c r="F198" s="34"/>
      <c r="G198" s="35"/>
      <c r="H198" s="36"/>
      <c r="I198" s="20"/>
      <c r="J198" s="60"/>
      <c r="K198" s="42"/>
      <c r="L198" s="43"/>
      <c r="M198" s="44"/>
      <c r="N198" s="20"/>
      <c r="O198" s="45"/>
      <c r="P198" s="37"/>
      <c r="Q198" s="52" t="str">
        <f>IF(H198="","",SUMIFS(#REF!,#REF!,T198))</f>
        <v/>
      </c>
      <c r="R198" s="52" t="str">
        <f t="shared" si="9"/>
        <v/>
      </c>
      <c r="S198" s="53" t="str">
        <f t="shared" si="10"/>
        <v/>
      </c>
      <c r="T198" s="53" t="s">
        <v>642</v>
      </c>
      <c r="U198" s="53" t="str">
        <f t="shared" si="11"/>
        <v/>
      </c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66"/>
      <c r="AI198" s="20"/>
      <c r="AJ198" s="20"/>
      <c r="AK198" s="20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</row>
    <row r="199" s="23" customFormat="1" customHeight="1" spans="1:60">
      <c r="A199" s="38"/>
      <c r="B199" s="33"/>
      <c r="C199" s="33"/>
      <c r="D199" s="33"/>
      <c r="F199" s="34"/>
      <c r="G199" s="35"/>
      <c r="H199" s="36"/>
      <c r="I199" s="20"/>
      <c r="J199" s="60"/>
      <c r="K199" s="42"/>
      <c r="L199" s="43"/>
      <c r="M199" s="44"/>
      <c r="N199" s="20"/>
      <c r="O199" s="45"/>
      <c r="P199" s="37"/>
      <c r="Q199" s="52" t="str">
        <f>IF(H199="","",SUMIFS(#REF!,#REF!,T199))</f>
        <v/>
      </c>
      <c r="R199" s="52" t="str">
        <f t="shared" si="9"/>
        <v/>
      </c>
      <c r="S199" s="53" t="str">
        <f t="shared" si="10"/>
        <v/>
      </c>
      <c r="T199" s="53" t="s">
        <v>643</v>
      </c>
      <c r="U199" s="53" t="str">
        <f t="shared" si="11"/>
        <v/>
      </c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66"/>
      <c r="AI199" s="20"/>
      <c r="AJ199" s="20"/>
      <c r="AK199" s="20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</row>
    <row r="200" s="23" customFormat="1" customHeight="1" spans="1:60">
      <c r="A200" s="38"/>
      <c r="B200" s="33"/>
      <c r="C200" s="33"/>
      <c r="D200" s="33"/>
      <c r="F200" s="34"/>
      <c r="G200" s="35"/>
      <c r="H200" s="36"/>
      <c r="I200" s="20"/>
      <c r="J200" s="60"/>
      <c r="K200" s="42"/>
      <c r="L200" s="43"/>
      <c r="M200" s="44"/>
      <c r="N200" s="20"/>
      <c r="O200" s="45"/>
      <c r="P200" s="37"/>
      <c r="Q200" s="52" t="str">
        <f>IF(H200="","",SUMIFS(#REF!,#REF!,T200))</f>
        <v/>
      </c>
      <c r="R200" s="52" t="str">
        <f t="shared" si="9"/>
        <v/>
      </c>
      <c r="S200" s="53" t="str">
        <f t="shared" si="10"/>
        <v/>
      </c>
      <c r="T200" s="53" t="s">
        <v>644</v>
      </c>
      <c r="U200" s="53" t="str">
        <f t="shared" si="11"/>
        <v/>
      </c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66"/>
      <c r="AI200" s="20"/>
      <c r="AJ200" s="20"/>
      <c r="AK200" s="20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</row>
    <row r="201" s="23" customFormat="1" customHeight="1" spans="1:60">
      <c r="A201" s="38"/>
      <c r="B201" s="33"/>
      <c r="C201" s="33"/>
      <c r="D201" s="33"/>
      <c r="F201" s="34"/>
      <c r="G201" s="35"/>
      <c r="H201" s="36"/>
      <c r="I201" s="20"/>
      <c r="J201" s="60"/>
      <c r="K201" s="42"/>
      <c r="L201" s="43"/>
      <c r="M201" s="44"/>
      <c r="N201" s="20"/>
      <c r="O201" s="45"/>
      <c r="P201" s="37"/>
      <c r="Q201" s="52" t="str">
        <f>IF(H201="","",SUMIFS(#REF!,#REF!,T201))</f>
        <v/>
      </c>
      <c r="R201" s="52" t="str">
        <f t="shared" si="9"/>
        <v/>
      </c>
      <c r="S201" s="53" t="str">
        <f t="shared" si="10"/>
        <v/>
      </c>
      <c r="T201" s="53" t="s">
        <v>645</v>
      </c>
      <c r="U201" s="53" t="str">
        <f t="shared" si="11"/>
        <v/>
      </c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66"/>
      <c r="AI201" s="20"/>
      <c r="AJ201" s="20"/>
      <c r="AK201" s="20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</row>
    <row r="202" s="23" customFormat="1" customHeight="1" spans="1:60">
      <c r="A202" s="38"/>
      <c r="B202" s="33"/>
      <c r="C202" s="33"/>
      <c r="D202" s="33"/>
      <c r="F202" s="34"/>
      <c r="G202" s="35"/>
      <c r="H202" s="36"/>
      <c r="I202" s="20"/>
      <c r="J202" s="60"/>
      <c r="K202" s="42"/>
      <c r="L202" s="43"/>
      <c r="M202" s="44"/>
      <c r="N202" s="20"/>
      <c r="O202" s="45"/>
      <c r="P202" s="37"/>
      <c r="Q202" s="52" t="str">
        <f>IF(H202="","",SUMIFS(#REF!,#REF!,T202))</f>
        <v/>
      </c>
      <c r="R202" s="52" t="str">
        <f t="shared" si="9"/>
        <v/>
      </c>
      <c r="S202" s="53" t="str">
        <f t="shared" si="10"/>
        <v/>
      </c>
      <c r="T202" s="53" t="s">
        <v>646</v>
      </c>
      <c r="U202" s="53" t="str">
        <f t="shared" si="11"/>
        <v/>
      </c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66"/>
      <c r="AI202" s="20"/>
      <c r="AJ202" s="20"/>
      <c r="AK202" s="20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</row>
    <row r="203" s="23" customFormat="1" customHeight="1" spans="1:60">
      <c r="A203" s="38"/>
      <c r="B203" s="33"/>
      <c r="C203" s="33"/>
      <c r="D203" s="33"/>
      <c r="F203" s="34"/>
      <c r="G203" s="35"/>
      <c r="H203" s="36"/>
      <c r="I203" s="20"/>
      <c r="J203" s="60"/>
      <c r="K203" s="42"/>
      <c r="L203" s="43"/>
      <c r="M203" s="44"/>
      <c r="N203" s="20"/>
      <c r="O203" s="45"/>
      <c r="P203" s="37"/>
      <c r="Q203" s="52" t="str">
        <f>IF(H203="","",SUMIFS(#REF!,#REF!,T203))</f>
        <v/>
      </c>
      <c r="R203" s="52" t="str">
        <f t="shared" si="9"/>
        <v/>
      </c>
      <c r="S203" s="53" t="str">
        <f t="shared" si="10"/>
        <v/>
      </c>
      <c r="T203" s="53" t="s">
        <v>647</v>
      </c>
      <c r="U203" s="53" t="str">
        <f t="shared" si="11"/>
        <v/>
      </c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66"/>
      <c r="AI203" s="20"/>
      <c r="AJ203" s="20"/>
      <c r="AK203" s="20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</row>
    <row r="204" s="23" customFormat="1" customHeight="1" spans="1:60">
      <c r="A204" s="38"/>
      <c r="B204" s="33"/>
      <c r="C204" s="33"/>
      <c r="D204" s="33"/>
      <c r="F204" s="34"/>
      <c r="G204" s="35"/>
      <c r="H204" s="36"/>
      <c r="I204" s="20"/>
      <c r="J204" s="60"/>
      <c r="K204" s="42"/>
      <c r="L204" s="43"/>
      <c r="M204" s="44"/>
      <c r="N204" s="20"/>
      <c r="O204" s="45"/>
      <c r="P204" s="37"/>
      <c r="Q204" s="52" t="str">
        <f>IF(H204="","",SUMIFS(#REF!,#REF!,T204))</f>
        <v/>
      </c>
      <c r="R204" s="52" t="str">
        <f t="shared" si="9"/>
        <v/>
      </c>
      <c r="S204" s="53" t="str">
        <f t="shared" si="10"/>
        <v/>
      </c>
      <c r="T204" s="53" t="s">
        <v>648</v>
      </c>
      <c r="U204" s="53" t="str">
        <f t="shared" si="11"/>
        <v/>
      </c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66"/>
      <c r="AI204" s="20"/>
      <c r="AJ204" s="20"/>
      <c r="AK204" s="20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</row>
    <row r="205" s="23" customFormat="1" customHeight="1" spans="1:60">
      <c r="A205" s="38"/>
      <c r="B205" s="33"/>
      <c r="C205" s="33"/>
      <c r="D205" s="33"/>
      <c r="F205" s="34"/>
      <c r="G205" s="35"/>
      <c r="H205" s="36"/>
      <c r="I205" s="20"/>
      <c r="J205" s="67"/>
      <c r="K205" s="42"/>
      <c r="L205" s="43"/>
      <c r="M205" s="44"/>
      <c r="N205" s="20"/>
      <c r="O205" s="45"/>
      <c r="P205" s="37"/>
      <c r="Q205" s="52" t="str">
        <f>IF(H205="","",SUMIFS(#REF!,#REF!,T205))</f>
        <v/>
      </c>
      <c r="R205" s="52" t="str">
        <f t="shared" si="9"/>
        <v/>
      </c>
      <c r="S205" s="53" t="str">
        <f t="shared" si="10"/>
        <v/>
      </c>
      <c r="T205" s="53" t="s">
        <v>649</v>
      </c>
      <c r="U205" s="53" t="str">
        <f t="shared" si="11"/>
        <v/>
      </c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66"/>
      <c r="AI205" s="20"/>
      <c r="AJ205" s="20"/>
      <c r="AK205" s="20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</row>
    <row r="206" s="23" customFormat="1" customHeight="1" spans="1:60">
      <c r="A206" s="38"/>
      <c r="B206" s="33"/>
      <c r="C206" s="33"/>
      <c r="D206" s="33"/>
      <c r="F206" s="34"/>
      <c r="G206" s="35"/>
      <c r="H206" s="36"/>
      <c r="I206" s="20"/>
      <c r="J206" s="48"/>
      <c r="K206" s="42"/>
      <c r="L206" s="43"/>
      <c r="M206" s="44"/>
      <c r="N206" s="20"/>
      <c r="O206" s="45"/>
      <c r="P206" s="37"/>
      <c r="Q206" s="52" t="str">
        <f>IF(H206="","",SUMIFS(#REF!,#REF!,T206))</f>
        <v/>
      </c>
      <c r="R206" s="52" t="str">
        <f t="shared" si="9"/>
        <v/>
      </c>
      <c r="S206" s="53" t="str">
        <f t="shared" si="10"/>
        <v/>
      </c>
      <c r="T206" s="53" t="s">
        <v>650</v>
      </c>
      <c r="U206" s="53" t="str">
        <f t="shared" si="11"/>
        <v/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66"/>
      <c r="AI206" s="20"/>
      <c r="AJ206" s="20"/>
      <c r="AK206" s="20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</row>
    <row r="207" s="23" customFormat="1" customHeight="1" spans="1:60">
      <c r="A207" s="38"/>
      <c r="B207" s="33"/>
      <c r="C207" s="33"/>
      <c r="D207" s="33"/>
      <c r="F207" s="34"/>
      <c r="G207" s="35"/>
      <c r="H207" s="36"/>
      <c r="I207" s="20"/>
      <c r="J207" s="48"/>
      <c r="K207" s="42"/>
      <c r="L207" s="43"/>
      <c r="M207" s="44"/>
      <c r="N207" s="20"/>
      <c r="O207" s="45"/>
      <c r="P207" s="37"/>
      <c r="Q207" s="52" t="str">
        <f>IF(H207="","",SUMIFS(#REF!,#REF!,T207))</f>
        <v/>
      </c>
      <c r="R207" s="52" t="str">
        <f t="shared" si="9"/>
        <v/>
      </c>
      <c r="S207" s="53" t="str">
        <f t="shared" si="10"/>
        <v/>
      </c>
      <c r="T207" s="53" t="s">
        <v>651</v>
      </c>
      <c r="U207" s="53" t="str">
        <f t="shared" si="11"/>
        <v/>
      </c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66"/>
      <c r="AI207" s="20"/>
      <c r="AJ207" s="20"/>
      <c r="AK207" s="20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</row>
    <row r="208" s="23" customFormat="1" customHeight="1" spans="1:60">
      <c r="A208" s="38"/>
      <c r="B208" s="33"/>
      <c r="C208" s="33"/>
      <c r="D208" s="33"/>
      <c r="F208" s="34"/>
      <c r="G208" s="35"/>
      <c r="H208" s="36"/>
      <c r="I208" s="20"/>
      <c r="J208" s="60"/>
      <c r="K208" s="42"/>
      <c r="L208" s="43"/>
      <c r="M208" s="44"/>
      <c r="N208" s="20"/>
      <c r="O208" s="45"/>
      <c r="P208" s="37"/>
      <c r="Q208" s="52" t="str">
        <f>IF(H208="","",SUMIFS(#REF!,#REF!,T208))</f>
        <v/>
      </c>
      <c r="R208" s="52" t="str">
        <f t="shared" si="9"/>
        <v/>
      </c>
      <c r="S208" s="53" t="str">
        <f t="shared" si="10"/>
        <v/>
      </c>
      <c r="T208" s="53" t="s">
        <v>652</v>
      </c>
      <c r="U208" s="53" t="str">
        <f t="shared" si="11"/>
        <v/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66"/>
      <c r="AI208" s="20"/>
      <c r="AJ208" s="20"/>
      <c r="AK208" s="20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</row>
    <row r="209" s="23" customFormat="1" customHeight="1" spans="1:60">
      <c r="A209" s="38"/>
      <c r="B209" s="33"/>
      <c r="C209" s="33"/>
      <c r="D209" s="33"/>
      <c r="F209" s="34"/>
      <c r="G209" s="35"/>
      <c r="H209" s="36"/>
      <c r="I209" s="20"/>
      <c r="J209" s="48"/>
      <c r="K209" s="42"/>
      <c r="L209" s="43"/>
      <c r="M209" s="44"/>
      <c r="N209" s="20"/>
      <c r="O209" s="45"/>
      <c r="P209" s="37"/>
      <c r="Q209" s="52" t="str">
        <f>IF(H209="","",SUMIFS(#REF!,#REF!,T209))</f>
        <v/>
      </c>
      <c r="R209" s="52" t="str">
        <f t="shared" si="9"/>
        <v/>
      </c>
      <c r="S209" s="53" t="str">
        <f t="shared" si="10"/>
        <v/>
      </c>
      <c r="T209" s="53" t="s">
        <v>653</v>
      </c>
      <c r="U209" s="53" t="str">
        <f t="shared" si="11"/>
        <v/>
      </c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66"/>
      <c r="AI209" s="20"/>
      <c r="AJ209" s="20"/>
      <c r="AK209" s="20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</row>
    <row r="210" s="23" customFormat="1" customHeight="1" spans="1:60">
      <c r="A210" s="38"/>
      <c r="B210" s="33"/>
      <c r="C210" s="33"/>
      <c r="D210" s="33"/>
      <c r="F210" s="34"/>
      <c r="G210" s="35"/>
      <c r="H210" s="36"/>
      <c r="I210" s="20"/>
      <c r="J210" s="48"/>
      <c r="K210" s="42"/>
      <c r="L210" s="43"/>
      <c r="M210" s="44"/>
      <c r="N210" s="20"/>
      <c r="O210" s="45"/>
      <c r="P210" s="37"/>
      <c r="Q210" s="52" t="str">
        <f>IF(H210="","",SUMIFS(#REF!,#REF!,T210))</f>
        <v/>
      </c>
      <c r="R210" s="52" t="str">
        <f t="shared" si="9"/>
        <v/>
      </c>
      <c r="S210" s="53" t="str">
        <f t="shared" si="10"/>
        <v/>
      </c>
      <c r="T210" s="53" t="s">
        <v>654</v>
      </c>
      <c r="U210" s="53" t="str">
        <f t="shared" si="11"/>
        <v/>
      </c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66"/>
      <c r="AI210" s="20"/>
      <c r="AJ210" s="20"/>
      <c r="AK210" s="20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</row>
    <row r="211" s="23" customFormat="1" customHeight="1" spans="1:60">
      <c r="A211" s="38"/>
      <c r="B211" s="33"/>
      <c r="C211" s="33"/>
      <c r="D211" s="33"/>
      <c r="F211" s="34"/>
      <c r="G211" s="35"/>
      <c r="H211" s="36"/>
      <c r="I211" s="20"/>
      <c r="J211" s="49"/>
      <c r="K211" s="42"/>
      <c r="L211" s="43"/>
      <c r="M211" s="44"/>
      <c r="N211" s="20"/>
      <c r="O211" s="45"/>
      <c r="P211" s="37"/>
      <c r="Q211" s="52" t="str">
        <f>IF(H211="","",SUMIFS(#REF!,#REF!,T211))</f>
        <v/>
      </c>
      <c r="R211" s="52" t="str">
        <f t="shared" si="9"/>
        <v/>
      </c>
      <c r="S211" s="53" t="str">
        <f t="shared" si="10"/>
        <v/>
      </c>
      <c r="T211" s="53" t="s">
        <v>655</v>
      </c>
      <c r="U211" s="53" t="str">
        <f t="shared" si="11"/>
        <v/>
      </c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66"/>
      <c r="AI211" s="20"/>
      <c r="AJ211" s="20"/>
      <c r="AK211" s="20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</row>
    <row r="212" s="23" customFormat="1" customHeight="1" spans="1:60">
      <c r="A212" s="38"/>
      <c r="B212" s="33"/>
      <c r="C212" s="33"/>
      <c r="D212" s="33"/>
      <c r="F212" s="34"/>
      <c r="G212" s="35"/>
      <c r="H212" s="36"/>
      <c r="I212" s="20"/>
      <c r="J212" s="49"/>
      <c r="K212" s="42"/>
      <c r="L212" s="43"/>
      <c r="M212" s="44"/>
      <c r="N212" s="20"/>
      <c r="O212" s="45"/>
      <c r="P212" s="37"/>
      <c r="Q212" s="52" t="str">
        <f>IF(H212="","",SUMIFS(#REF!,#REF!,T212))</f>
        <v/>
      </c>
      <c r="R212" s="52" t="str">
        <f t="shared" si="9"/>
        <v/>
      </c>
      <c r="S212" s="53" t="str">
        <f t="shared" si="10"/>
        <v/>
      </c>
      <c r="T212" s="53" t="s">
        <v>656</v>
      </c>
      <c r="U212" s="53" t="str">
        <f t="shared" si="11"/>
        <v/>
      </c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66"/>
      <c r="AI212" s="20"/>
      <c r="AJ212" s="20"/>
      <c r="AK212" s="20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</row>
    <row r="213" s="23" customFormat="1" customHeight="1" spans="1:60">
      <c r="A213" s="38"/>
      <c r="B213" s="33"/>
      <c r="C213" s="33"/>
      <c r="D213" s="33"/>
      <c r="F213" s="34"/>
      <c r="G213" s="35"/>
      <c r="H213" s="36"/>
      <c r="I213" s="20"/>
      <c r="J213" s="49"/>
      <c r="K213" s="42"/>
      <c r="L213" s="43"/>
      <c r="M213" s="44"/>
      <c r="N213" s="20"/>
      <c r="O213" s="45"/>
      <c r="P213" s="37"/>
      <c r="Q213" s="52" t="str">
        <f>IF(H213="","",SUMIFS(#REF!,#REF!,T213))</f>
        <v/>
      </c>
      <c r="R213" s="52" t="str">
        <f t="shared" si="9"/>
        <v/>
      </c>
      <c r="S213" s="53" t="str">
        <f t="shared" si="10"/>
        <v/>
      </c>
      <c r="T213" s="53" t="s">
        <v>657</v>
      </c>
      <c r="U213" s="53" t="str">
        <f t="shared" si="11"/>
        <v/>
      </c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57"/>
      <c r="AI213" s="58"/>
      <c r="AJ213" s="58"/>
      <c r="AK213" s="5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</row>
    <row r="214" s="23" customFormat="1" customHeight="1" spans="1:60">
      <c r="A214" s="38"/>
      <c r="B214" s="33"/>
      <c r="C214" s="33"/>
      <c r="D214" s="33"/>
      <c r="F214" s="34"/>
      <c r="G214" s="35"/>
      <c r="H214" s="36"/>
      <c r="I214" s="20"/>
      <c r="J214" s="49"/>
      <c r="K214" s="42"/>
      <c r="L214" s="43"/>
      <c r="M214" s="44"/>
      <c r="N214" s="20"/>
      <c r="O214" s="45"/>
      <c r="P214" s="37"/>
      <c r="Q214" s="52" t="str">
        <f>IF(H214="","",SUMIFS(#REF!,#REF!,T214))</f>
        <v/>
      </c>
      <c r="R214" s="52" t="str">
        <f t="shared" si="9"/>
        <v/>
      </c>
      <c r="S214" s="53" t="str">
        <f t="shared" si="10"/>
        <v/>
      </c>
      <c r="T214" s="53" t="s">
        <v>658</v>
      </c>
      <c r="U214" s="53" t="str">
        <f t="shared" si="11"/>
        <v/>
      </c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57"/>
      <c r="AI214" s="58"/>
      <c r="AJ214" s="58"/>
      <c r="AK214" s="5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</row>
    <row r="215" s="23" customFormat="1" customHeight="1" spans="1:60">
      <c r="A215" s="38"/>
      <c r="B215" s="33"/>
      <c r="C215" s="33"/>
      <c r="D215" s="33"/>
      <c r="F215" s="34"/>
      <c r="G215" s="35"/>
      <c r="H215" s="36"/>
      <c r="I215" s="20"/>
      <c r="J215" s="60"/>
      <c r="K215" s="42"/>
      <c r="L215" s="43"/>
      <c r="M215" s="44"/>
      <c r="N215" s="20"/>
      <c r="O215" s="45"/>
      <c r="P215" s="37"/>
      <c r="Q215" s="52" t="str">
        <f>IF(H215="","",SUMIFS(#REF!,#REF!,T215))</f>
        <v/>
      </c>
      <c r="R215" s="52" t="str">
        <f t="shared" si="9"/>
        <v/>
      </c>
      <c r="S215" s="53" t="str">
        <f t="shared" si="10"/>
        <v/>
      </c>
      <c r="T215" s="53" t="s">
        <v>659</v>
      </c>
      <c r="U215" s="53" t="str">
        <f t="shared" si="11"/>
        <v/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57"/>
      <c r="AI215" s="58"/>
      <c r="AJ215" s="58"/>
      <c r="AK215" s="5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</row>
    <row r="216" s="23" customFormat="1" customHeight="1" spans="1:60">
      <c r="A216" s="38"/>
      <c r="B216" s="33"/>
      <c r="C216" s="33"/>
      <c r="D216" s="33"/>
      <c r="F216" s="34"/>
      <c r="G216" s="35"/>
      <c r="H216" s="36"/>
      <c r="I216" s="20"/>
      <c r="J216" s="49"/>
      <c r="K216" s="42"/>
      <c r="L216" s="43"/>
      <c r="M216" s="44"/>
      <c r="N216" s="20"/>
      <c r="O216" s="45"/>
      <c r="P216" s="37"/>
      <c r="Q216" s="52" t="str">
        <f>IF(H216="","",SUMIFS(#REF!,#REF!,T216))</f>
        <v/>
      </c>
      <c r="R216" s="52" t="str">
        <f t="shared" si="9"/>
        <v/>
      </c>
      <c r="S216" s="53" t="str">
        <f t="shared" si="10"/>
        <v/>
      </c>
      <c r="T216" s="53" t="s">
        <v>660</v>
      </c>
      <c r="U216" s="53" t="str">
        <f t="shared" si="11"/>
        <v/>
      </c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57"/>
      <c r="AI216" s="58"/>
      <c r="AJ216" s="58"/>
      <c r="AK216" s="5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</row>
    <row r="217" s="23" customFormat="1" customHeight="1" spans="1:60">
      <c r="A217" s="38"/>
      <c r="B217" s="33"/>
      <c r="C217" s="33"/>
      <c r="D217" s="33"/>
      <c r="F217" s="34"/>
      <c r="G217" s="35"/>
      <c r="H217" s="36"/>
      <c r="I217" s="20"/>
      <c r="J217" s="49"/>
      <c r="K217" s="42"/>
      <c r="L217" s="43"/>
      <c r="M217" s="44"/>
      <c r="N217" s="20"/>
      <c r="O217" s="45"/>
      <c r="P217" s="37"/>
      <c r="Q217" s="52" t="str">
        <f>IF(H217="","",SUMIFS(#REF!,#REF!,T217))</f>
        <v/>
      </c>
      <c r="R217" s="52" t="str">
        <f t="shared" si="9"/>
        <v/>
      </c>
      <c r="S217" s="53" t="str">
        <f t="shared" si="10"/>
        <v/>
      </c>
      <c r="T217" s="53" t="s">
        <v>661</v>
      </c>
      <c r="U217" s="53" t="str">
        <f t="shared" si="11"/>
        <v/>
      </c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57"/>
      <c r="AI217" s="58"/>
      <c r="AJ217" s="58"/>
      <c r="AK217" s="5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</row>
    <row r="218" s="23" customFormat="1" customHeight="1" spans="1:60">
      <c r="A218" s="38"/>
      <c r="B218" s="33"/>
      <c r="C218" s="33"/>
      <c r="D218" s="33"/>
      <c r="F218" s="34"/>
      <c r="G218" s="35"/>
      <c r="H218" s="36"/>
      <c r="I218" s="20"/>
      <c r="J218" s="49"/>
      <c r="K218" s="42"/>
      <c r="L218" s="43"/>
      <c r="M218" s="44"/>
      <c r="N218" s="20"/>
      <c r="O218" s="45"/>
      <c r="P218" s="37"/>
      <c r="Q218" s="52" t="str">
        <f>IF(H218="","",SUMIFS(#REF!,#REF!,T218))</f>
        <v/>
      </c>
      <c r="R218" s="52" t="str">
        <f t="shared" si="9"/>
        <v/>
      </c>
      <c r="S218" s="53" t="str">
        <f t="shared" si="10"/>
        <v/>
      </c>
      <c r="T218" s="53" t="s">
        <v>662</v>
      </c>
      <c r="U218" s="53" t="str">
        <f t="shared" si="11"/>
        <v/>
      </c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57"/>
      <c r="AI218" s="58"/>
      <c r="AJ218" s="58"/>
      <c r="AK218" s="5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</row>
    <row r="219" s="23" customFormat="1" customHeight="1" spans="1:60">
      <c r="A219" s="38"/>
      <c r="B219" s="33"/>
      <c r="C219" s="33"/>
      <c r="D219" s="33"/>
      <c r="F219" s="34"/>
      <c r="G219" s="35"/>
      <c r="H219" s="36"/>
      <c r="I219" s="20"/>
      <c r="J219" s="49"/>
      <c r="K219" s="42"/>
      <c r="L219" s="43"/>
      <c r="M219" s="44"/>
      <c r="N219" s="20"/>
      <c r="O219" s="45"/>
      <c r="P219" s="37"/>
      <c r="Q219" s="52" t="str">
        <f>IF(H219="","",SUMIFS(#REF!,#REF!,T219))</f>
        <v/>
      </c>
      <c r="R219" s="52" t="str">
        <f t="shared" si="9"/>
        <v/>
      </c>
      <c r="S219" s="53" t="str">
        <f t="shared" si="10"/>
        <v/>
      </c>
      <c r="T219" s="53" t="s">
        <v>663</v>
      </c>
      <c r="U219" s="53" t="str">
        <f t="shared" si="11"/>
        <v/>
      </c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57"/>
      <c r="AI219" s="58"/>
      <c r="AJ219" s="58"/>
      <c r="AK219" s="5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</row>
    <row r="220" s="23" customFormat="1" customHeight="1" spans="1:60">
      <c r="A220" s="38"/>
      <c r="B220" s="33"/>
      <c r="C220" s="33"/>
      <c r="D220" s="33"/>
      <c r="F220" s="34"/>
      <c r="G220" s="35"/>
      <c r="H220" s="36"/>
      <c r="I220" s="20"/>
      <c r="J220" s="49"/>
      <c r="K220" s="42"/>
      <c r="L220" s="43"/>
      <c r="M220" s="44"/>
      <c r="N220" s="20"/>
      <c r="O220" s="45"/>
      <c r="P220" s="37"/>
      <c r="Q220" s="52" t="str">
        <f>IF(H220="","",SUMIFS(#REF!,#REF!,T220))</f>
        <v/>
      </c>
      <c r="R220" s="52" t="str">
        <f t="shared" si="9"/>
        <v/>
      </c>
      <c r="S220" s="53" t="str">
        <f t="shared" si="10"/>
        <v/>
      </c>
      <c r="T220" s="53" t="s">
        <v>664</v>
      </c>
      <c r="U220" s="53" t="str">
        <f t="shared" si="11"/>
        <v/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57"/>
      <c r="AI220" s="58"/>
      <c r="AJ220" s="58"/>
      <c r="AK220" s="5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</row>
    <row r="221" s="23" customFormat="1" customHeight="1" spans="1:60">
      <c r="A221" s="38"/>
      <c r="B221" s="33"/>
      <c r="C221" s="33"/>
      <c r="D221" s="33"/>
      <c r="F221" s="34"/>
      <c r="G221" s="35"/>
      <c r="H221" s="36"/>
      <c r="I221" s="68"/>
      <c r="J221" s="49"/>
      <c r="K221" s="42"/>
      <c r="L221" s="43"/>
      <c r="M221" s="44"/>
      <c r="N221" s="68"/>
      <c r="O221" s="45"/>
      <c r="P221" s="37"/>
      <c r="Q221" s="52" t="str">
        <f>IF(H221="","",SUMIFS(#REF!,#REF!,T221))</f>
        <v/>
      </c>
      <c r="R221" s="52" t="str">
        <f t="shared" si="9"/>
        <v/>
      </c>
      <c r="S221" s="53" t="str">
        <f t="shared" si="10"/>
        <v/>
      </c>
      <c r="T221" s="53" t="s">
        <v>665</v>
      </c>
      <c r="U221" s="53" t="str">
        <f t="shared" si="11"/>
        <v/>
      </c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70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</row>
    <row r="222" s="23" customFormat="1" customHeight="1" spans="1:60">
      <c r="A222" s="38"/>
      <c r="B222" s="33"/>
      <c r="C222" s="33"/>
      <c r="D222" s="33"/>
      <c r="F222" s="34"/>
      <c r="G222" s="35"/>
      <c r="H222" s="36"/>
      <c r="I222" s="68"/>
      <c r="J222" s="49"/>
      <c r="K222" s="42"/>
      <c r="L222" s="43"/>
      <c r="M222" s="44"/>
      <c r="N222" s="68"/>
      <c r="O222" s="45"/>
      <c r="P222" s="37"/>
      <c r="Q222" s="52" t="str">
        <f>IF(H222="","",SUMIFS(#REF!,#REF!,T222))</f>
        <v/>
      </c>
      <c r="R222" s="52" t="str">
        <f t="shared" si="9"/>
        <v/>
      </c>
      <c r="S222" s="53" t="str">
        <f t="shared" si="10"/>
        <v/>
      </c>
      <c r="T222" s="53" t="s">
        <v>666</v>
      </c>
      <c r="U222" s="53" t="str">
        <f t="shared" si="11"/>
        <v/>
      </c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70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</row>
    <row r="223" s="23" customFormat="1" customHeight="1" spans="1:60">
      <c r="A223" s="38"/>
      <c r="B223" s="33"/>
      <c r="C223" s="33"/>
      <c r="D223" s="33"/>
      <c r="F223" s="34"/>
      <c r="G223" s="35"/>
      <c r="H223" s="36"/>
      <c r="I223" s="68"/>
      <c r="J223" s="49"/>
      <c r="K223" s="42"/>
      <c r="L223" s="43"/>
      <c r="M223" s="44"/>
      <c r="N223" s="68"/>
      <c r="O223" s="45"/>
      <c r="P223" s="37"/>
      <c r="Q223" s="52" t="str">
        <f>IF(H223="","",SUMIFS(#REF!,#REF!,T223))</f>
        <v/>
      </c>
      <c r="R223" s="52" t="str">
        <f t="shared" si="9"/>
        <v/>
      </c>
      <c r="S223" s="53" t="str">
        <f t="shared" si="10"/>
        <v/>
      </c>
      <c r="T223" s="53" t="s">
        <v>667</v>
      </c>
      <c r="U223" s="53" t="str">
        <f t="shared" si="11"/>
        <v/>
      </c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70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</row>
    <row r="224" s="23" customFormat="1" customHeight="1" spans="1:60">
      <c r="A224" s="38"/>
      <c r="B224" s="33"/>
      <c r="C224" s="33"/>
      <c r="D224" s="33"/>
      <c r="F224" s="34"/>
      <c r="G224" s="35"/>
      <c r="H224" s="36"/>
      <c r="I224" s="68"/>
      <c r="J224" s="60"/>
      <c r="K224" s="42"/>
      <c r="L224" s="43"/>
      <c r="M224" s="44"/>
      <c r="N224" s="68"/>
      <c r="O224" s="45"/>
      <c r="P224" s="37"/>
      <c r="Q224" s="52" t="str">
        <f>IF(H224="","",SUMIFS(#REF!,#REF!,T224))</f>
        <v/>
      </c>
      <c r="R224" s="52" t="str">
        <f t="shared" si="9"/>
        <v/>
      </c>
      <c r="S224" s="53" t="str">
        <f t="shared" si="10"/>
        <v/>
      </c>
      <c r="T224" s="53" t="s">
        <v>668</v>
      </c>
      <c r="U224" s="53" t="str">
        <f t="shared" si="11"/>
        <v/>
      </c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70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</row>
    <row r="225" s="23" customFormat="1" customHeight="1" spans="1:60">
      <c r="A225" s="38"/>
      <c r="B225" s="33"/>
      <c r="C225" s="33"/>
      <c r="D225" s="33"/>
      <c r="F225" s="34"/>
      <c r="G225" s="35"/>
      <c r="H225" s="36"/>
      <c r="I225" s="68"/>
      <c r="J225" s="60"/>
      <c r="K225" s="42"/>
      <c r="L225" s="43"/>
      <c r="M225" s="44"/>
      <c r="N225" s="68"/>
      <c r="O225" s="45"/>
      <c r="P225" s="37"/>
      <c r="Q225" s="52" t="str">
        <f>IF(H225="","",SUMIFS(#REF!,#REF!,T225))</f>
        <v/>
      </c>
      <c r="R225" s="52" t="str">
        <f t="shared" si="9"/>
        <v/>
      </c>
      <c r="S225" s="53" t="str">
        <f t="shared" si="10"/>
        <v/>
      </c>
      <c r="T225" s="53" t="s">
        <v>669</v>
      </c>
      <c r="U225" s="53" t="str">
        <f t="shared" si="11"/>
        <v/>
      </c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70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</row>
    <row r="226" s="23" customFormat="1" customHeight="1" spans="1:60">
      <c r="A226" s="38"/>
      <c r="B226" s="33"/>
      <c r="C226" s="33"/>
      <c r="D226" s="33"/>
      <c r="F226" s="34"/>
      <c r="G226" s="35"/>
      <c r="H226" s="36"/>
      <c r="I226" s="68"/>
      <c r="J226" s="60"/>
      <c r="K226" s="42"/>
      <c r="L226" s="43"/>
      <c r="M226" s="44"/>
      <c r="N226" s="68"/>
      <c r="O226" s="45"/>
      <c r="P226" s="37"/>
      <c r="Q226" s="52" t="str">
        <f>IF(H226="","",SUMIFS(#REF!,#REF!,T226))</f>
        <v/>
      </c>
      <c r="R226" s="52" t="str">
        <f t="shared" si="9"/>
        <v/>
      </c>
      <c r="S226" s="53" t="str">
        <f t="shared" si="10"/>
        <v/>
      </c>
      <c r="T226" s="53" t="s">
        <v>670</v>
      </c>
      <c r="U226" s="53" t="str">
        <f t="shared" si="11"/>
        <v/>
      </c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70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</row>
    <row r="227" s="23" customFormat="1" customHeight="1" spans="1:60">
      <c r="A227" s="38"/>
      <c r="B227" s="33"/>
      <c r="C227" s="33"/>
      <c r="D227" s="33"/>
      <c r="F227" s="34"/>
      <c r="G227" s="35"/>
      <c r="H227" s="36"/>
      <c r="I227" s="68"/>
      <c r="J227" s="60"/>
      <c r="K227" s="42"/>
      <c r="L227" s="43"/>
      <c r="M227" s="44"/>
      <c r="N227" s="68"/>
      <c r="O227" s="45"/>
      <c r="P227" s="37"/>
      <c r="Q227" s="52" t="str">
        <f>IF(H227="","",SUMIFS(#REF!,#REF!,T227))</f>
        <v/>
      </c>
      <c r="R227" s="52" t="str">
        <f t="shared" si="9"/>
        <v/>
      </c>
      <c r="S227" s="53" t="str">
        <f t="shared" si="10"/>
        <v/>
      </c>
      <c r="T227" s="53" t="s">
        <v>671</v>
      </c>
      <c r="U227" s="53" t="str">
        <f t="shared" si="11"/>
        <v/>
      </c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70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</row>
    <row r="228" s="23" customFormat="1" customHeight="1" spans="1:60">
      <c r="A228" s="38"/>
      <c r="B228" s="33"/>
      <c r="C228" s="33"/>
      <c r="D228" s="33"/>
      <c r="F228" s="34"/>
      <c r="G228" s="35"/>
      <c r="H228" s="36"/>
      <c r="I228" s="68"/>
      <c r="J228" s="60"/>
      <c r="K228" s="42"/>
      <c r="L228" s="43"/>
      <c r="M228" s="44"/>
      <c r="N228" s="68"/>
      <c r="O228" s="45"/>
      <c r="P228" s="37"/>
      <c r="Q228" s="52" t="str">
        <f>IF(H228="","",SUMIFS(#REF!,#REF!,T228))</f>
        <v/>
      </c>
      <c r="R228" s="52" t="str">
        <f t="shared" si="9"/>
        <v/>
      </c>
      <c r="S228" s="53" t="str">
        <f t="shared" si="10"/>
        <v/>
      </c>
      <c r="T228" s="53" t="s">
        <v>672</v>
      </c>
      <c r="U228" s="53" t="str">
        <f t="shared" si="11"/>
        <v/>
      </c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70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</row>
    <row r="229" s="23" customFormat="1" customHeight="1" spans="1:60">
      <c r="A229" s="38"/>
      <c r="B229" s="33"/>
      <c r="C229" s="33"/>
      <c r="D229" s="33"/>
      <c r="F229" s="34"/>
      <c r="G229" s="35"/>
      <c r="H229" s="36"/>
      <c r="I229" s="68"/>
      <c r="J229" s="49"/>
      <c r="K229" s="42"/>
      <c r="L229" s="43"/>
      <c r="M229" s="44"/>
      <c r="N229" s="68"/>
      <c r="O229" s="45"/>
      <c r="P229" s="37"/>
      <c r="Q229" s="52" t="str">
        <f>IF(H229="","",SUMIFS(#REF!,#REF!,T229))</f>
        <v/>
      </c>
      <c r="R229" s="52" t="str">
        <f t="shared" si="9"/>
        <v/>
      </c>
      <c r="S229" s="53" t="str">
        <f t="shared" si="10"/>
        <v/>
      </c>
      <c r="T229" s="53" t="s">
        <v>673</v>
      </c>
      <c r="U229" s="53" t="str">
        <f t="shared" si="11"/>
        <v/>
      </c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70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</row>
    <row r="230" s="23" customFormat="1" customHeight="1" spans="1:60">
      <c r="A230" s="38"/>
      <c r="B230" s="33"/>
      <c r="C230" s="33"/>
      <c r="D230" s="33"/>
      <c r="F230" s="34"/>
      <c r="G230" s="35"/>
      <c r="H230" s="36"/>
      <c r="I230" s="68"/>
      <c r="J230" s="49"/>
      <c r="K230" s="42"/>
      <c r="L230" s="43"/>
      <c r="M230" s="44"/>
      <c r="N230" s="68"/>
      <c r="O230" s="45"/>
      <c r="P230" s="37"/>
      <c r="Q230" s="52" t="str">
        <f>IF(H230="","",SUMIFS(#REF!,#REF!,T230))</f>
        <v/>
      </c>
      <c r="R230" s="52" t="str">
        <f t="shared" si="9"/>
        <v/>
      </c>
      <c r="S230" s="53" t="str">
        <f t="shared" si="10"/>
        <v/>
      </c>
      <c r="T230" s="53" t="s">
        <v>674</v>
      </c>
      <c r="U230" s="53" t="str">
        <f t="shared" si="11"/>
        <v/>
      </c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70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</row>
    <row r="231" s="23" customFormat="1" customHeight="1" spans="1:60">
      <c r="A231" s="38"/>
      <c r="B231" s="33"/>
      <c r="C231" s="33"/>
      <c r="D231" s="33"/>
      <c r="F231" s="34"/>
      <c r="G231" s="35"/>
      <c r="H231" s="36"/>
      <c r="I231" s="68"/>
      <c r="J231" s="49"/>
      <c r="K231" s="42"/>
      <c r="L231" s="43"/>
      <c r="M231" s="44"/>
      <c r="N231" s="68"/>
      <c r="O231" s="45"/>
      <c r="P231" s="37"/>
      <c r="Q231" s="52" t="str">
        <f>IF(H231="","",SUMIFS(#REF!,#REF!,T231))</f>
        <v/>
      </c>
      <c r="R231" s="52" t="str">
        <f t="shared" si="9"/>
        <v/>
      </c>
      <c r="S231" s="53" t="str">
        <f t="shared" si="10"/>
        <v/>
      </c>
      <c r="T231" s="53" t="s">
        <v>675</v>
      </c>
      <c r="U231" s="53" t="str">
        <f t="shared" si="11"/>
        <v/>
      </c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70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</row>
    <row r="232" s="23" customFormat="1" customHeight="1" spans="1:60">
      <c r="A232" s="38"/>
      <c r="B232" s="33"/>
      <c r="C232" s="33"/>
      <c r="D232" s="33"/>
      <c r="F232" s="34"/>
      <c r="G232" s="35"/>
      <c r="H232" s="36"/>
      <c r="I232" s="68"/>
      <c r="J232" s="49"/>
      <c r="K232" s="42"/>
      <c r="L232" s="43"/>
      <c r="M232" s="44"/>
      <c r="N232" s="68"/>
      <c r="O232" s="45"/>
      <c r="P232" s="37"/>
      <c r="Q232" s="52" t="str">
        <f>IF(H232="","",SUMIFS(#REF!,#REF!,T232))</f>
        <v/>
      </c>
      <c r="R232" s="52" t="str">
        <f t="shared" si="9"/>
        <v/>
      </c>
      <c r="S232" s="53" t="str">
        <f t="shared" si="10"/>
        <v/>
      </c>
      <c r="T232" s="53" t="s">
        <v>676</v>
      </c>
      <c r="U232" s="53" t="str">
        <f t="shared" si="11"/>
        <v/>
      </c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70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</row>
    <row r="233" s="23" customFormat="1" customHeight="1" spans="1:60">
      <c r="A233" s="38"/>
      <c r="B233" s="33"/>
      <c r="C233" s="33"/>
      <c r="D233" s="33"/>
      <c r="F233" s="34"/>
      <c r="G233" s="35"/>
      <c r="H233" s="36"/>
      <c r="I233" s="68"/>
      <c r="J233" s="49"/>
      <c r="K233" s="42"/>
      <c r="L233" s="43"/>
      <c r="M233" s="44"/>
      <c r="N233" s="68"/>
      <c r="O233" s="45"/>
      <c r="P233" s="37"/>
      <c r="Q233" s="52" t="str">
        <f>IF(H233="","",SUMIFS(#REF!,#REF!,T233))</f>
        <v/>
      </c>
      <c r="R233" s="52" t="str">
        <f t="shared" si="9"/>
        <v/>
      </c>
      <c r="S233" s="53" t="str">
        <f t="shared" si="10"/>
        <v/>
      </c>
      <c r="T233" s="53" t="s">
        <v>677</v>
      </c>
      <c r="U233" s="53" t="str">
        <f t="shared" si="11"/>
        <v/>
      </c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70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</row>
    <row r="234" s="23" customFormat="1" customHeight="1" spans="1:60">
      <c r="A234" s="38"/>
      <c r="B234" s="33"/>
      <c r="C234" s="33"/>
      <c r="D234" s="33"/>
      <c r="F234" s="34"/>
      <c r="G234" s="35"/>
      <c r="H234" s="36"/>
      <c r="I234" s="68"/>
      <c r="J234" s="49"/>
      <c r="K234" s="42"/>
      <c r="L234" s="43"/>
      <c r="M234" s="44"/>
      <c r="N234" s="68"/>
      <c r="O234" s="45"/>
      <c r="P234" s="37"/>
      <c r="Q234" s="52" t="str">
        <f>IF(H234="","",SUMIFS(#REF!,#REF!,T234))</f>
        <v/>
      </c>
      <c r="R234" s="52" t="str">
        <f t="shared" si="9"/>
        <v/>
      </c>
      <c r="S234" s="53" t="str">
        <f t="shared" si="10"/>
        <v/>
      </c>
      <c r="T234" s="53" t="s">
        <v>678</v>
      </c>
      <c r="U234" s="53" t="str">
        <f t="shared" si="11"/>
        <v/>
      </c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70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</row>
    <row r="235" s="23" customFormat="1" customHeight="1" spans="1:60">
      <c r="A235" s="38"/>
      <c r="B235" s="33"/>
      <c r="C235" s="33"/>
      <c r="D235" s="33"/>
      <c r="F235" s="34"/>
      <c r="G235" s="35"/>
      <c r="H235" s="36"/>
      <c r="I235" s="68"/>
      <c r="J235" s="49"/>
      <c r="K235" s="42"/>
      <c r="L235" s="43"/>
      <c r="M235" s="44"/>
      <c r="N235" s="68"/>
      <c r="O235" s="45"/>
      <c r="P235" s="37"/>
      <c r="Q235" s="52" t="str">
        <f>IF(H235="","",SUMIFS(#REF!,#REF!,T235))</f>
        <v/>
      </c>
      <c r="R235" s="52" t="str">
        <f t="shared" si="9"/>
        <v/>
      </c>
      <c r="S235" s="53" t="str">
        <f t="shared" si="10"/>
        <v/>
      </c>
      <c r="T235" s="53" t="s">
        <v>679</v>
      </c>
      <c r="U235" s="53" t="str">
        <f t="shared" si="11"/>
        <v/>
      </c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70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</row>
    <row r="236" s="23" customFormat="1" customHeight="1" spans="1:60">
      <c r="A236" s="38"/>
      <c r="B236" s="33"/>
      <c r="C236" s="33"/>
      <c r="D236" s="33"/>
      <c r="F236" s="34"/>
      <c r="G236" s="35"/>
      <c r="H236" s="36"/>
      <c r="I236" s="68"/>
      <c r="J236" s="49"/>
      <c r="K236" s="42"/>
      <c r="L236" s="43"/>
      <c r="M236" s="44"/>
      <c r="N236" s="68"/>
      <c r="O236" s="45"/>
      <c r="P236" s="37"/>
      <c r="Q236" s="52" t="str">
        <f>IF(H236="","",SUMIFS(#REF!,#REF!,T236))</f>
        <v/>
      </c>
      <c r="R236" s="52" t="str">
        <f t="shared" si="9"/>
        <v/>
      </c>
      <c r="S236" s="53" t="str">
        <f t="shared" si="10"/>
        <v/>
      </c>
      <c r="T236" s="53" t="s">
        <v>680</v>
      </c>
      <c r="U236" s="53" t="str">
        <f t="shared" si="11"/>
        <v/>
      </c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70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</row>
    <row r="237" s="23" customFormat="1" customHeight="1" spans="1:60">
      <c r="A237" s="38"/>
      <c r="B237" s="33"/>
      <c r="C237" s="33"/>
      <c r="D237" s="33"/>
      <c r="F237" s="34"/>
      <c r="G237" s="35"/>
      <c r="H237" s="36"/>
      <c r="I237" s="68"/>
      <c r="J237" s="49"/>
      <c r="K237" s="42"/>
      <c r="L237" s="43"/>
      <c r="M237" s="44"/>
      <c r="N237" s="68"/>
      <c r="O237" s="69"/>
      <c r="P237" s="37"/>
      <c r="Q237" s="52" t="str">
        <f>IF(H237="","",SUMIFS(#REF!,#REF!,T237))</f>
        <v/>
      </c>
      <c r="R237" s="52" t="str">
        <f t="shared" si="9"/>
        <v/>
      </c>
      <c r="S237" s="53" t="str">
        <f t="shared" si="10"/>
        <v/>
      </c>
      <c r="T237" s="53" t="s">
        <v>681</v>
      </c>
      <c r="U237" s="53" t="str">
        <f t="shared" si="11"/>
        <v/>
      </c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70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</row>
    <row r="238" s="23" customFormat="1" customHeight="1" spans="1:60">
      <c r="A238" s="38"/>
      <c r="B238" s="33"/>
      <c r="C238" s="33"/>
      <c r="D238" s="33"/>
      <c r="F238" s="34"/>
      <c r="G238" s="35"/>
      <c r="H238" s="36"/>
      <c r="I238" s="68"/>
      <c r="J238" s="49"/>
      <c r="K238" s="42"/>
      <c r="L238" s="43"/>
      <c r="M238" s="44"/>
      <c r="N238" s="68"/>
      <c r="O238" s="69"/>
      <c r="P238" s="37"/>
      <c r="Q238" s="52" t="str">
        <f>IF(H238="","",SUMIFS(#REF!,#REF!,T238))</f>
        <v/>
      </c>
      <c r="R238" s="52" t="str">
        <f t="shared" si="9"/>
        <v/>
      </c>
      <c r="S238" s="53" t="str">
        <f t="shared" si="10"/>
        <v/>
      </c>
      <c r="T238" s="53" t="s">
        <v>682</v>
      </c>
      <c r="U238" s="53" t="str">
        <f t="shared" si="11"/>
        <v/>
      </c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70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</row>
    <row r="239" s="23" customFormat="1" customHeight="1" spans="1:60">
      <c r="A239" s="38"/>
      <c r="B239" s="33"/>
      <c r="C239" s="33"/>
      <c r="D239" s="33"/>
      <c r="F239" s="34"/>
      <c r="G239" s="35"/>
      <c r="H239" s="36"/>
      <c r="I239" s="68"/>
      <c r="J239" s="49"/>
      <c r="K239" s="42"/>
      <c r="L239" s="43"/>
      <c r="M239" s="44"/>
      <c r="N239" s="68"/>
      <c r="O239" s="69"/>
      <c r="P239" s="37"/>
      <c r="Q239" s="52" t="str">
        <f>IF(H239="","",SUMIFS(#REF!,#REF!,T239))</f>
        <v/>
      </c>
      <c r="R239" s="52" t="str">
        <f t="shared" si="9"/>
        <v/>
      </c>
      <c r="S239" s="53" t="str">
        <f t="shared" si="10"/>
        <v/>
      </c>
      <c r="T239" s="53" t="s">
        <v>683</v>
      </c>
      <c r="U239" s="53" t="str">
        <f t="shared" si="11"/>
        <v/>
      </c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70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</row>
    <row r="240" s="23" customFormat="1" customHeight="1" spans="1:60">
      <c r="A240" s="38"/>
      <c r="B240" s="33"/>
      <c r="C240" s="33"/>
      <c r="D240" s="33"/>
      <c r="F240" s="34"/>
      <c r="G240" s="35"/>
      <c r="H240" s="36"/>
      <c r="I240" s="68"/>
      <c r="J240" s="60"/>
      <c r="K240" s="42"/>
      <c r="L240" s="43"/>
      <c r="M240" s="44"/>
      <c r="N240" s="68"/>
      <c r="O240" s="69"/>
      <c r="P240" s="37"/>
      <c r="Q240" s="52" t="str">
        <f>IF(H240="","",SUMIFS(#REF!,#REF!,T240))</f>
        <v/>
      </c>
      <c r="R240" s="52" t="str">
        <f t="shared" si="9"/>
        <v/>
      </c>
      <c r="S240" s="53" t="str">
        <f t="shared" si="10"/>
        <v/>
      </c>
      <c r="T240" s="53" t="s">
        <v>684</v>
      </c>
      <c r="U240" s="53" t="str">
        <f t="shared" si="11"/>
        <v/>
      </c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70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</row>
    <row r="241" s="23" customFormat="1" customHeight="1" spans="1:60">
      <c r="A241" s="38"/>
      <c r="B241" s="33"/>
      <c r="C241" s="33"/>
      <c r="D241" s="33"/>
      <c r="F241" s="34"/>
      <c r="G241" s="35"/>
      <c r="H241" s="36"/>
      <c r="I241" s="68"/>
      <c r="J241" s="49"/>
      <c r="K241" s="42"/>
      <c r="L241" s="43"/>
      <c r="M241" s="44"/>
      <c r="N241" s="68"/>
      <c r="O241" s="69"/>
      <c r="P241" s="37"/>
      <c r="Q241" s="52" t="str">
        <f>IF(H241="","",SUMIFS(#REF!,#REF!,T241))</f>
        <v/>
      </c>
      <c r="R241" s="52" t="str">
        <f t="shared" si="9"/>
        <v/>
      </c>
      <c r="S241" s="53" t="str">
        <f t="shared" si="10"/>
        <v/>
      </c>
      <c r="T241" s="53" t="s">
        <v>685</v>
      </c>
      <c r="U241" s="53" t="str">
        <f t="shared" si="11"/>
        <v/>
      </c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70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</row>
    <row r="242" s="23" customFormat="1" customHeight="1" spans="1:60">
      <c r="A242" s="38"/>
      <c r="B242" s="33"/>
      <c r="C242" s="33"/>
      <c r="D242" s="33"/>
      <c r="F242" s="34"/>
      <c r="G242" s="35"/>
      <c r="H242" s="36"/>
      <c r="I242" s="68"/>
      <c r="J242" s="49"/>
      <c r="K242" s="42"/>
      <c r="L242" s="43"/>
      <c r="M242" s="44"/>
      <c r="N242" s="68"/>
      <c r="O242" s="69"/>
      <c r="P242" s="37"/>
      <c r="Q242" s="52" t="str">
        <f>IF(H242="","",SUMIFS(#REF!,#REF!,T242))</f>
        <v/>
      </c>
      <c r="R242" s="52" t="str">
        <f t="shared" si="9"/>
        <v/>
      </c>
      <c r="S242" s="53" t="str">
        <f t="shared" si="10"/>
        <v/>
      </c>
      <c r="T242" s="53" t="s">
        <v>686</v>
      </c>
      <c r="U242" s="53" t="str">
        <f t="shared" si="11"/>
        <v/>
      </c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70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</row>
    <row r="243" s="23" customFormat="1" customHeight="1" spans="1:60">
      <c r="A243" s="38"/>
      <c r="B243" s="33"/>
      <c r="C243" s="33"/>
      <c r="D243" s="33"/>
      <c r="F243" s="34"/>
      <c r="G243" s="35"/>
      <c r="H243" s="36"/>
      <c r="I243" s="68"/>
      <c r="J243" s="49"/>
      <c r="K243" s="42"/>
      <c r="L243" s="43"/>
      <c r="M243" s="44"/>
      <c r="N243" s="68"/>
      <c r="O243" s="69"/>
      <c r="P243" s="37"/>
      <c r="Q243" s="52" t="str">
        <f>IF(H243="","",SUMIFS(#REF!,#REF!,T243))</f>
        <v/>
      </c>
      <c r="R243" s="52" t="str">
        <f t="shared" si="9"/>
        <v/>
      </c>
      <c r="S243" s="53" t="str">
        <f t="shared" si="10"/>
        <v/>
      </c>
      <c r="T243" s="53" t="s">
        <v>687</v>
      </c>
      <c r="U243" s="53" t="str">
        <f t="shared" si="11"/>
        <v/>
      </c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70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</row>
    <row r="244" s="23" customFormat="1" customHeight="1" spans="1:60">
      <c r="A244" s="38"/>
      <c r="B244" s="33"/>
      <c r="C244" s="33"/>
      <c r="D244" s="33"/>
      <c r="F244" s="34"/>
      <c r="G244" s="35"/>
      <c r="H244" s="36"/>
      <c r="I244" s="68"/>
      <c r="J244" s="49"/>
      <c r="K244" s="42"/>
      <c r="L244" s="43"/>
      <c r="M244" s="44"/>
      <c r="N244" s="68"/>
      <c r="O244" s="69"/>
      <c r="P244" s="37"/>
      <c r="Q244" s="52" t="str">
        <f>IF(H244="","",SUMIFS(#REF!,#REF!,T244))</f>
        <v/>
      </c>
      <c r="R244" s="52" t="str">
        <f t="shared" si="9"/>
        <v/>
      </c>
      <c r="S244" s="53" t="str">
        <f t="shared" si="10"/>
        <v/>
      </c>
      <c r="T244" s="53" t="s">
        <v>688</v>
      </c>
      <c r="U244" s="53" t="str">
        <f t="shared" si="11"/>
        <v/>
      </c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70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</row>
    <row r="245" s="23" customFormat="1" customHeight="1" spans="1:60">
      <c r="A245" s="38"/>
      <c r="B245" s="33"/>
      <c r="C245" s="33"/>
      <c r="D245" s="33"/>
      <c r="F245" s="34"/>
      <c r="G245" s="35"/>
      <c r="H245" s="36"/>
      <c r="I245" s="68"/>
      <c r="J245" s="49"/>
      <c r="K245" s="42"/>
      <c r="L245" s="43"/>
      <c r="M245" s="44"/>
      <c r="N245" s="68"/>
      <c r="O245" s="69"/>
      <c r="P245" s="37"/>
      <c r="Q245" s="52"/>
      <c r="R245" s="52"/>
      <c r="S245" s="53"/>
      <c r="T245" s="53"/>
      <c r="U245" s="53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70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</row>
    <row r="246" s="23" customFormat="1" customHeight="1" spans="1:60">
      <c r="A246" s="38"/>
      <c r="B246" s="33"/>
      <c r="C246" s="33"/>
      <c r="D246" s="33"/>
      <c r="F246" s="34"/>
      <c r="G246" s="35"/>
      <c r="H246" s="36"/>
      <c r="I246" s="68"/>
      <c r="J246" s="49"/>
      <c r="K246" s="42"/>
      <c r="L246" s="43"/>
      <c r="M246" s="44"/>
      <c r="N246" s="68"/>
      <c r="O246" s="69"/>
      <c r="P246" s="37"/>
      <c r="Q246" s="52"/>
      <c r="R246" s="52"/>
      <c r="S246" s="53"/>
      <c r="T246" s="53"/>
      <c r="U246" s="53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70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</row>
    <row r="247" s="23" customFormat="1" customHeight="1" spans="1:60">
      <c r="A247" s="38"/>
      <c r="B247" s="33"/>
      <c r="C247" s="33"/>
      <c r="D247" s="33"/>
      <c r="F247" s="34"/>
      <c r="G247" s="35"/>
      <c r="H247" s="36"/>
      <c r="I247" s="68"/>
      <c r="J247" s="49"/>
      <c r="K247" s="42"/>
      <c r="L247" s="43"/>
      <c r="M247" s="44"/>
      <c r="N247" s="68"/>
      <c r="O247" s="69"/>
      <c r="P247" s="37"/>
      <c r="Q247" s="52"/>
      <c r="R247" s="52"/>
      <c r="S247" s="53"/>
      <c r="T247" s="53"/>
      <c r="U247" s="53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70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</row>
    <row r="248" s="23" customFormat="1" customHeight="1" spans="1:60">
      <c r="A248" s="38"/>
      <c r="B248" s="33"/>
      <c r="C248" s="33"/>
      <c r="D248" s="33"/>
      <c r="F248" s="34"/>
      <c r="G248" s="35"/>
      <c r="H248" s="36"/>
      <c r="I248" s="68"/>
      <c r="J248" s="49"/>
      <c r="K248" s="42"/>
      <c r="L248" s="43"/>
      <c r="M248" s="44"/>
      <c r="N248" s="68"/>
      <c r="O248" s="69"/>
      <c r="P248" s="37"/>
      <c r="Q248" s="52"/>
      <c r="R248" s="52"/>
      <c r="S248" s="53"/>
      <c r="T248" s="53"/>
      <c r="U248" s="53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70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</row>
    <row r="249" s="23" customFormat="1" customHeight="1" spans="1:60">
      <c r="A249" s="38"/>
      <c r="B249" s="33"/>
      <c r="C249" s="33"/>
      <c r="D249" s="33"/>
      <c r="F249" s="34"/>
      <c r="G249" s="35"/>
      <c r="H249" s="36"/>
      <c r="I249" s="68"/>
      <c r="J249" s="60"/>
      <c r="K249" s="42"/>
      <c r="L249" s="43"/>
      <c r="M249" s="44"/>
      <c r="N249" s="68"/>
      <c r="O249" s="69"/>
      <c r="P249" s="37"/>
      <c r="Q249" s="52"/>
      <c r="R249" s="52"/>
      <c r="S249" s="53"/>
      <c r="T249" s="53"/>
      <c r="U249" s="53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70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</row>
    <row r="250" s="23" customFormat="1" customHeight="1" spans="1:60">
      <c r="A250" s="38"/>
      <c r="B250" s="33"/>
      <c r="C250" s="33"/>
      <c r="D250" s="33"/>
      <c r="F250" s="34"/>
      <c r="G250" s="35"/>
      <c r="H250" s="36"/>
      <c r="I250" s="68"/>
      <c r="J250" s="67"/>
      <c r="K250" s="42"/>
      <c r="L250" s="43"/>
      <c r="M250" s="44"/>
      <c r="N250" s="68"/>
      <c r="O250" s="69"/>
      <c r="P250" s="37"/>
      <c r="Q250" s="52"/>
      <c r="R250" s="52"/>
      <c r="S250" s="53"/>
      <c r="T250" s="53"/>
      <c r="U250" s="53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70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</row>
    <row r="251" s="23" customFormat="1" customHeight="1" spans="1:60">
      <c r="A251" s="38"/>
      <c r="B251" s="33"/>
      <c r="C251" s="33"/>
      <c r="D251" s="33"/>
      <c r="F251" s="34"/>
      <c r="G251" s="35"/>
      <c r="H251" s="36"/>
      <c r="I251" s="68"/>
      <c r="J251" s="60"/>
      <c r="K251" s="42"/>
      <c r="L251" s="43"/>
      <c r="M251" s="44"/>
      <c r="N251" s="68"/>
      <c r="O251" s="69"/>
      <c r="P251" s="37"/>
      <c r="Q251" s="52"/>
      <c r="R251" s="52"/>
      <c r="S251" s="53"/>
      <c r="T251" s="53"/>
      <c r="U251" s="53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70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</row>
    <row r="252" s="23" customFormat="1" customHeight="1" spans="1:60">
      <c r="A252" s="38"/>
      <c r="B252" s="33"/>
      <c r="C252" s="33"/>
      <c r="D252" s="33"/>
      <c r="F252" s="34"/>
      <c r="G252" s="35"/>
      <c r="H252" s="36"/>
      <c r="I252" s="68"/>
      <c r="J252" s="60"/>
      <c r="K252" s="42"/>
      <c r="L252" s="43"/>
      <c r="M252" s="44"/>
      <c r="N252" s="68"/>
      <c r="O252" s="69"/>
      <c r="P252" s="37"/>
      <c r="Q252" s="52"/>
      <c r="R252" s="52"/>
      <c r="S252" s="53"/>
      <c r="T252" s="53"/>
      <c r="U252" s="53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70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</row>
    <row r="253" s="23" customFormat="1" customHeight="1" spans="1:60">
      <c r="A253" s="38"/>
      <c r="B253" s="33"/>
      <c r="C253" s="33"/>
      <c r="D253" s="33"/>
      <c r="F253" s="34"/>
      <c r="G253" s="35"/>
      <c r="H253" s="36"/>
      <c r="I253" s="68"/>
      <c r="J253" s="60"/>
      <c r="K253" s="42"/>
      <c r="L253" s="43"/>
      <c r="M253" s="44"/>
      <c r="N253" s="68"/>
      <c r="O253" s="69"/>
      <c r="P253" s="37"/>
      <c r="Q253" s="52"/>
      <c r="R253" s="52"/>
      <c r="S253" s="53"/>
      <c r="T253" s="53"/>
      <c r="U253" s="53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70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</row>
    <row r="254" s="23" customFormat="1" customHeight="1" spans="1:60">
      <c r="A254" s="38"/>
      <c r="B254" s="33"/>
      <c r="C254" s="33"/>
      <c r="D254" s="33"/>
      <c r="F254" s="34"/>
      <c r="G254" s="35"/>
      <c r="H254" s="36"/>
      <c r="I254" s="68"/>
      <c r="J254" s="60"/>
      <c r="K254" s="42"/>
      <c r="L254" s="43"/>
      <c r="M254" s="44"/>
      <c r="N254" s="68"/>
      <c r="O254" s="69"/>
      <c r="P254" s="37"/>
      <c r="Q254" s="52"/>
      <c r="R254" s="52"/>
      <c r="S254" s="53"/>
      <c r="T254" s="53"/>
      <c r="U254" s="53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70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</row>
    <row r="255" s="23" customFormat="1" customHeight="1" spans="1:60">
      <c r="A255" s="38"/>
      <c r="B255" s="33"/>
      <c r="C255" s="33"/>
      <c r="D255" s="33"/>
      <c r="F255" s="34"/>
      <c r="G255" s="35"/>
      <c r="H255" s="36"/>
      <c r="I255" s="68"/>
      <c r="J255" s="60"/>
      <c r="K255" s="42"/>
      <c r="L255" s="43"/>
      <c r="M255" s="44"/>
      <c r="N255" s="68"/>
      <c r="O255" s="69"/>
      <c r="P255" s="37"/>
      <c r="Q255" s="52"/>
      <c r="R255" s="52"/>
      <c r="S255" s="53"/>
      <c r="T255" s="53"/>
      <c r="U255" s="53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70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</row>
    <row r="256" s="23" customFormat="1" customHeight="1" spans="1:60">
      <c r="A256" s="38"/>
      <c r="B256" s="33"/>
      <c r="C256" s="33"/>
      <c r="D256" s="33"/>
      <c r="F256" s="34"/>
      <c r="G256" s="35"/>
      <c r="H256" s="36"/>
      <c r="I256" s="68"/>
      <c r="J256" s="60"/>
      <c r="K256" s="42"/>
      <c r="L256" s="43"/>
      <c r="M256" s="44"/>
      <c r="N256" s="68"/>
      <c r="O256" s="69"/>
      <c r="P256" s="37"/>
      <c r="Q256" s="52"/>
      <c r="R256" s="52"/>
      <c r="S256" s="53"/>
      <c r="T256" s="53"/>
      <c r="U256" s="53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70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</row>
    <row r="257" s="23" customFormat="1" customHeight="1" spans="1:60">
      <c r="A257" s="38"/>
      <c r="B257" s="33"/>
      <c r="C257" s="33"/>
      <c r="D257" s="33"/>
      <c r="F257" s="34"/>
      <c r="G257" s="35"/>
      <c r="H257" s="36"/>
      <c r="I257" s="68"/>
      <c r="J257" s="60"/>
      <c r="K257" s="42"/>
      <c r="L257" s="43"/>
      <c r="M257" s="44"/>
      <c r="N257" s="68"/>
      <c r="O257" s="69"/>
      <c r="P257" s="37"/>
      <c r="Q257" s="52"/>
      <c r="R257" s="52"/>
      <c r="S257" s="53"/>
      <c r="T257" s="53"/>
      <c r="U257" s="53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70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</row>
    <row r="258" s="23" customFormat="1" customHeight="1" spans="1:60">
      <c r="A258" s="38"/>
      <c r="B258" s="33"/>
      <c r="C258" s="33"/>
      <c r="D258" s="33"/>
      <c r="F258" s="34"/>
      <c r="G258" s="35"/>
      <c r="H258" s="36"/>
      <c r="I258" s="68"/>
      <c r="J258" s="47"/>
      <c r="K258" s="42"/>
      <c r="L258" s="43"/>
      <c r="M258" s="44"/>
      <c r="N258" s="68"/>
      <c r="O258" s="69"/>
      <c r="P258" s="37"/>
      <c r="Q258" s="52"/>
      <c r="R258" s="52"/>
      <c r="S258" s="53"/>
      <c r="T258" s="53"/>
      <c r="U258" s="53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70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</row>
    <row r="259" s="23" customFormat="1" customHeight="1" spans="1:60">
      <c r="A259" s="38"/>
      <c r="B259" s="33"/>
      <c r="C259" s="33"/>
      <c r="D259" s="33"/>
      <c r="F259" s="34"/>
      <c r="G259" s="35"/>
      <c r="H259" s="36"/>
      <c r="I259" s="68"/>
      <c r="J259" s="47"/>
      <c r="K259" s="42"/>
      <c r="L259" s="43"/>
      <c r="M259" s="44"/>
      <c r="N259" s="68"/>
      <c r="O259" s="69"/>
      <c r="P259" s="37"/>
      <c r="Q259" s="52"/>
      <c r="R259" s="52"/>
      <c r="S259" s="53"/>
      <c r="T259" s="53"/>
      <c r="U259" s="53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70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</row>
    <row r="260" s="23" customFormat="1" customHeight="1" spans="1:60">
      <c r="A260" s="38"/>
      <c r="B260" s="33"/>
      <c r="C260" s="33"/>
      <c r="D260" s="33"/>
      <c r="F260" s="34"/>
      <c r="G260" s="35"/>
      <c r="H260" s="36"/>
      <c r="I260" s="68"/>
      <c r="J260" s="47"/>
      <c r="K260" s="42"/>
      <c r="L260" s="43"/>
      <c r="M260" s="44"/>
      <c r="N260" s="68"/>
      <c r="O260" s="69"/>
      <c r="P260" s="37"/>
      <c r="Q260" s="52"/>
      <c r="R260" s="52"/>
      <c r="S260" s="53"/>
      <c r="T260" s="53"/>
      <c r="U260" s="53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70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</row>
    <row r="261" s="23" customFormat="1" customHeight="1" spans="1:60">
      <c r="A261" s="38"/>
      <c r="B261" s="33"/>
      <c r="C261" s="33"/>
      <c r="D261" s="33"/>
      <c r="F261" s="34"/>
      <c r="G261" s="35"/>
      <c r="H261" s="36"/>
      <c r="I261" s="68"/>
      <c r="J261" s="47"/>
      <c r="K261" s="42"/>
      <c r="L261" s="43"/>
      <c r="M261" s="44"/>
      <c r="N261" s="68"/>
      <c r="O261" s="69"/>
      <c r="P261" s="37"/>
      <c r="Q261" s="52"/>
      <c r="R261" s="52"/>
      <c r="S261" s="53"/>
      <c r="T261" s="53"/>
      <c r="U261" s="53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70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</row>
    <row r="262" s="23" customFormat="1" customHeight="1" spans="1:60">
      <c r="A262" s="38"/>
      <c r="B262" s="33"/>
      <c r="C262" s="33"/>
      <c r="D262" s="33"/>
      <c r="F262" s="34"/>
      <c r="G262" s="35"/>
      <c r="H262" s="36"/>
      <c r="I262" s="68"/>
      <c r="J262" s="47"/>
      <c r="K262" s="42"/>
      <c r="L262" s="43"/>
      <c r="M262" s="44"/>
      <c r="N262" s="68"/>
      <c r="O262" s="69"/>
      <c r="P262" s="37"/>
      <c r="Q262" s="52"/>
      <c r="R262" s="52"/>
      <c r="S262" s="53"/>
      <c r="T262" s="53"/>
      <c r="U262" s="53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70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</row>
    <row r="263" s="23" customFormat="1" customHeight="1" spans="1:60">
      <c r="A263" s="38"/>
      <c r="B263" s="33"/>
      <c r="C263" s="33"/>
      <c r="D263" s="33"/>
      <c r="F263" s="34"/>
      <c r="G263" s="35"/>
      <c r="H263" s="36"/>
      <c r="I263" s="68"/>
      <c r="J263" s="47"/>
      <c r="K263" s="42"/>
      <c r="L263" s="43"/>
      <c r="M263" s="44"/>
      <c r="N263" s="68"/>
      <c r="O263" s="69"/>
      <c r="P263" s="37"/>
      <c r="Q263" s="52"/>
      <c r="R263" s="52"/>
      <c r="S263" s="53"/>
      <c r="T263" s="53"/>
      <c r="U263" s="53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70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</row>
    <row r="264" s="23" customFormat="1" customHeight="1" spans="1:60">
      <c r="A264" s="38"/>
      <c r="B264" s="33"/>
      <c r="C264" s="33"/>
      <c r="D264" s="33"/>
      <c r="F264" s="34"/>
      <c r="G264" s="35"/>
      <c r="H264" s="36"/>
      <c r="I264" s="68"/>
      <c r="J264" s="47"/>
      <c r="K264" s="42"/>
      <c r="L264" s="43"/>
      <c r="M264" s="44"/>
      <c r="N264" s="68"/>
      <c r="O264" s="69"/>
      <c r="P264" s="37"/>
      <c r="Q264" s="52"/>
      <c r="R264" s="52"/>
      <c r="S264" s="53"/>
      <c r="T264" s="53"/>
      <c r="U264" s="53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70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</row>
    <row r="265" s="23" customFormat="1" customHeight="1" spans="1:60">
      <c r="A265" s="38"/>
      <c r="B265" s="33"/>
      <c r="C265" s="33"/>
      <c r="D265" s="33"/>
      <c r="F265" s="34"/>
      <c r="G265" s="35"/>
      <c r="H265" s="36"/>
      <c r="I265" s="68"/>
      <c r="J265" s="47"/>
      <c r="K265" s="42"/>
      <c r="L265" s="43"/>
      <c r="M265" s="44"/>
      <c r="N265" s="68"/>
      <c r="O265" s="69"/>
      <c r="P265" s="37"/>
      <c r="Q265" s="52"/>
      <c r="R265" s="52"/>
      <c r="S265" s="53"/>
      <c r="T265" s="53"/>
      <c r="U265" s="53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70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</row>
    <row r="266" s="23" customFormat="1" customHeight="1" spans="1:60">
      <c r="A266" s="38"/>
      <c r="B266" s="33"/>
      <c r="C266" s="33"/>
      <c r="D266" s="33"/>
      <c r="F266" s="34"/>
      <c r="G266" s="35"/>
      <c r="H266" s="36"/>
      <c r="I266" s="68"/>
      <c r="J266" s="47"/>
      <c r="K266" s="42"/>
      <c r="L266" s="43"/>
      <c r="M266" s="44"/>
      <c r="N266" s="68"/>
      <c r="O266" s="69"/>
      <c r="P266" s="37"/>
      <c r="Q266" s="52"/>
      <c r="R266" s="52"/>
      <c r="S266" s="53"/>
      <c r="T266" s="53"/>
      <c r="U266" s="53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70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</row>
    <row r="267" s="23" customFormat="1" customHeight="1" spans="1:60">
      <c r="A267" s="38"/>
      <c r="B267" s="33"/>
      <c r="C267" s="33"/>
      <c r="D267" s="33"/>
      <c r="F267" s="34"/>
      <c r="G267" s="35"/>
      <c r="H267" s="36"/>
      <c r="I267" s="68"/>
      <c r="J267" s="47"/>
      <c r="K267" s="42"/>
      <c r="L267" s="43"/>
      <c r="M267" s="44"/>
      <c r="N267" s="68"/>
      <c r="O267" s="69"/>
      <c r="P267" s="37"/>
      <c r="Q267" s="52"/>
      <c r="R267" s="52"/>
      <c r="S267" s="53"/>
      <c r="T267" s="53"/>
      <c r="U267" s="53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70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</row>
    <row r="268" s="23" customFormat="1" customHeight="1" spans="1:60">
      <c r="A268" s="38"/>
      <c r="B268" s="33"/>
      <c r="C268" s="33"/>
      <c r="D268" s="33"/>
      <c r="F268" s="34"/>
      <c r="G268" s="35"/>
      <c r="H268" s="36"/>
      <c r="I268" s="68"/>
      <c r="J268" s="47"/>
      <c r="K268" s="42"/>
      <c r="L268" s="43"/>
      <c r="M268" s="44"/>
      <c r="N268" s="68"/>
      <c r="O268" s="69"/>
      <c r="P268" s="37"/>
      <c r="Q268" s="52"/>
      <c r="R268" s="52"/>
      <c r="S268" s="53"/>
      <c r="T268" s="53"/>
      <c r="U268" s="53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70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</row>
    <row r="269" s="23" customFormat="1" customHeight="1" spans="1:60">
      <c r="A269" s="38"/>
      <c r="B269" s="33"/>
      <c r="C269" s="33"/>
      <c r="D269" s="33"/>
      <c r="F269" s="34"/>
      <c r="G269" s="35"/>
      <c r="H269" s="36"/>
      <c r="I269" s="68"/>
      <c r="J269" s="60"/>
      <c r="K269" s="42"/>
      <c r="L269" s="43"/>
      <c r="M269" s="44"/>
      <c r="N269" s="68"/>
      <c r="O269" s="69"/>
      <c r="P269" s="37"/>
      <c r="Q269" s="52"/>
      <c r="R269" s="52"/>
      <c r="S269" s="53"/>
      <c r="T269" s="53"/>
      <c r="U269" s="53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70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</row>
    <row r="270" s="23" customFormat="1" customHeight="1" spans="1:60">
      <c r="A270" s="38"/>
      <c r="B270" s="33"/>
      <c r="C270" s="33"/>
      <c r="D270" s="33"/>
      <c r="F270" s="34"/>
      <c r="G270" s="35"/>
      <c r="H270" s="36"/>
      <c r="I270" s="68"/>
      <c r="J270" s="47"/>
      <c r="K270" s="42"/>
      <c r="L270" s="43"/>
      <c r="M270" s="44"/>
      <c r="N270" s="20"/>
      <c r="O270" s="69"/>
      <c r="P270" s="37"/>
      <c r="Q270" s="52"/>
      <c r="R270" s="52"/>
      <c r="S270" s="53"/>
      <c r="T270" s="53"/>
      <c r="U270" s="53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70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</row>
    <row r="271" s="23" customFormat="1" customHeight="1" spans="1:60">
      <c r="A271" s="38"/>
      <c r="B271" s="33"/>
      <c r="C271" s="33"/>
      <c r="D271" s="33"/>
      <c r="F271" s="34"/>
      <c r="G271" s="35"/>
      <c r="H271" s="36"/>
      <c r="I271" s="68"/>
      <c r="J271" s="47"/>
      <c r="K271" s="42"/>
      <c r="L271" s="43"/>
      <c r="M271" s="44"/>
      <c r="N271" s="20"/>
      <c r="O271" s="69"/>
      <c r="P271" s="37"/>
      <c r="Q271" s="52"/>
      <c r="R271" s="52"/>
      <c r="S271" s="53"/>
      <c r="T271" s="53"/>
      <c r="U271" s="53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70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</row>
    <row r="272" s="23" customFormat="1" customHeight="1" spans="1:60">
      <c r="A272" s="38"/>
      <c r="B272" s="33"/>
      <c r="C272" s="33"/>
      <c r="D272" s="33"/>
      <c r="F272" s="34"/>
      <c r="G272" s="35"/>
      <c r="H272" s="36"/>
      <c r="I272" s="68"/>
      <c r="J272" s="47"/>
      <c r="K272" s="42"/>
      <c r="L272" s="43"/>
      <c r="M272" s="44"/>
      <c r="N272" s="20"/>
      <c r="O272" s="69"/>
      <c r="P272" s="37"/>
      <c r="Q272" s="52"/>
      <c r="R272" s="52"/>
      <c r="S272" s="53"/>
      <c r="T272" s="53"/>
      <c r="U272" s="53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70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</row>
    <row r="273" s="23" customFormat="1" customHeight="1" spans="1:60">
      <c r="A273" s="38"/>
      <c r="B273" s="33"/>
      <c r="C273" s="33"/>
      <c r="D273" s="33"/>
      <c r="F273" s="34"/>
      <c r="G273" s="35"/>
      <c r="H273" s="36"/>
      <c r="I273" s="68"/>
      <c r="J273" s="47"/>
      <c r="K273" s="42"/>
      <c r="L273" s="43"/>
      <c r="M273" s="44"/>
      <c r="N273" s="20"/>
      <c r="O273" s="69"/>
      <c r="P273" s="37"/>
      <c r="Q273" s="52"/>
      <c r="R273" s="52"/>
      <c r="S273" s="53"/>
      <c r="T273" s="53"/>
      <c r="U273" s="53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70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</row>
    <row r="274" s="23" customFormat="1" customHeight="1" spans="1:60">
      <c r="A274" s="38"/>
      <c r="B274" s="33"/>
      <c r="C274" s="33"/>
      <c r="D274" s="33"/>
      <c r="F274" s="34"/>
      <c r="G274" s="35"/>
      <c r="H274" s="36"/>
      <c r="I274" s="68"/>
      <c r="J274" s="47"/>
      <c r="K274" s="42"/>
      <c r="L274" s="43"/>
      <c r="M274" s="44"/>
      <c r="N274" s="20"/>
      <c r="O274" s="69"/>
      <c r="P274" s="37"/>
      <c r="Q274" s="52"/>
      <c r="R274" s="52"/>
      <c r="S274" s="53"/>
      <c r="T274" s="53"/>
      <c r="U274" s="53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70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</row>
    <row r="275" s="23" customFormat="1" customHeight="1" spans="1:60">
      <c r="A275" s="38"/>
      <c r="B275" s="33"/>
      <c r="C275" s="33"/>
      <c r="D275" s="33"/>
      <c r="F275" s="34"/>
      <c r="G275" s="35"/>
      <c r="H275" s="36"/>
      <c r="I275" s="68"/>
      <c r="J275" s="47"/>
      <c r="K275" s="42"/>
      <c r="L275" s="43"/>
      <c r="M275" s="44"/>
      <c r="N275" s="20"/>
      <c r="O275" s="69"/>
      <c r="P275" s="37"/>
      <c r="Q275" s="52"/>
      <c r="R275" s="52"/>
      <c r="S275" s="53"/>
      <c r="T275" s="53"/>
      <c r="U275" s="53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70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</row>
    <row r="276" s="23" customFormat="1" customHeight="1" spans="1:60">
      <c r="A276" s="38"/>
      <c r="B276" s="33"/>
      <c r="C276" s="33"/>
      <c r="D276" s="33"/>
      <c r="F276" s="34"/>
      <c r="G276" s="35"/>
      <c r="H276" s="36"/>
      <c r="I276" s="68"/>
      <c r="J276" s="47"/>
      <c r="K276" s="42"/>
      <c r="L276" s="43"/>
      <c r="M276" s="44"/>
      <c r="N276" s="20"/>
      <c r="O276" s="69"/>
      <c r="P276" s="37"/>
      <c r="Q276" s="52"/>
      <c r="R276" s="52"/>
      <c r="S276" s="53"/>
      <c r="T276" s="53"/>
      <c r="U276" s="53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70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</row>
    <row r="277" s="23" customFormat="1" customHeight="1" spans="1:60">
      <c r="A277" s="38"/>
      <c r="B277" s="33"/>
      <c r="C277" s="33"/>
      <c r="D277" s="33"/>
      <c r="F277" s="34"/>
      <c r="G277" s="35"/>
      <c r="H277" s="36"/>
      <c r="I277" s="68"/>
      <c r="J277" s="47"/>
      <c r="K277" s="42"/>
      <c r="L277" s="43"/>
      <c r="M277" s="44"/>
      <c r="N277" s="20"/>
      <c r="O277" s="69"/>
      <c r="P277" s="37"/>
      <c r="Q277" s="52"/>
      <c r="R277" s="52"/>
      <c r="S277" s="53"/>
      <c r="T277" s="53"/>
      <c r="U277" s="53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70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</row>
    <row r="278" s="23" customFormat="1" customHeight="1" spans="1:60">
      <c r="A278" s="38"/>
      <c r="B278" s="33"/>
      <c r="C278" s="33"/>
      <c r="D278" s="33"/>
      <c r="F278" s="34"/>
      <c r="G278" s="35"/>
      <c r="H278" s="36"/>
      <c r="I278" s="68"/>
      <c r="J278" s="60"/>
      <c r="K278" s="42"/>
      <c r="L278" s="43"/>
      <c r="M278" s="44"/>
      <c r="N278" s="20"/>
      <c r="O278" s="69"/>
      <c r="P278" s="37"/>
      <c r="Q278" s="52"/>
      <c r="R278" s="52"/>
      <c r="S278" s="53"/>
      <c r="T278" s="53"/>
      <c r="U278" s="53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70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</row>
    <row r="279" s="23" customFormat="1" customHeight="1" spans="1:60">
      <c r="A279" s="38"/>
      <c r="B279" s="33"/>
      <c r="C279" s="33"/>
      <c r="D279" s="33"/>
      <c r="F279" s="34"/>
      <c r="G279" s="35"/>
      <c r="H279" s="36"/>
      <c r="I279" s="68"/>
      <c r="J279" s="47"/>
      <c r="K279" s="42"/>
      <c r="L279" s="43"/>
      <c r="M279" s="44"/>
      <c r="N279" s="62"/>
      <c r="O279" s="69"/>
      <c r="P279" s="37"/>
      <c r="Q279" s="52"/>
      <c r="R279" s="52"/>
      <c r="S279" s="53"/>
      <c r="T279" s="53"/>
      <c r="U279" s="53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70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</row>
    <row r="280" s="23" customFormat="1" customHeight="1" spans="1:60">
      <c r="A280" s="38"/>
      <c r="B280" s="33"/>
      <c r="C280" s="33"/>
      <c r="D280" s="33"/>
      <c r="E280" s="36"/>
      <c r="F280" s="34"/>
      <c r="G280" s="35"/>
      <c r="H280" s="36"/>
      <c r="I280" s="68"/>
      <c r="J280" s="47"/>
      <c r="K280" s="42"/>
      <c r="L280" s="43"/>
      <c r="M280" s="44"/>
      <c r="N280" s="68"/>
      <c r="O280" s="69"/>
      <c r="P280" s="37"/>
      <c r="Q280" s="52"/>
      <c r="R280" s="52"/>
      <c r="S280" s="53"/>
      <c r="T280" s="53"/>
      <c r="U280" s="53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70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</row>
    <row r="281" s="23" customFormat="1" customHeight="1" spans="1:60">
      <c r="A281" s="38"/>
      <c r="B281" s="33"/>
      <c r="C281" s="33"/>
      <c r="D281" s="33"/>
      <c r="F281" s="34"/>
      <c r="G281" s="35"/>
      <c r="H281" s="36"/>
      <c r="I281" s="68"/>
      <c r="J281" s="47"/>
      <c r="K281" s="42"/>
      <c r="L281" s="43"/>
      <c r="M281" s="44"/>
      <c r="N281" s="68"/>
      <c r="O281" s="69"/>
      <c r="P281" s="37"/>
      <c r="Q281" s="52"/>
      <c r="R281" s="52"/>
      <c r="S281" s="53"/>
      <c r="T281" s="53"/>
      <c r="U281" s="53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70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</row>
    <row r="282" s="23" customFormat="1" customHeight="1" spans="1:60">
      <c r="A282" s="38"/>
      <c r="B282" s="33"/>
      <c r="C282" s="33"/>
      <c r="D282" s="33"/>
      <c r="F282" s="34"/>
      <c r="G282" s="35"/>
      <c r="H282" s="36"/>
      <c r="I282" s="68"/>
      <c r="J282" s="47"/>
      <c r="K282" s="42"/>
      <c r="L282" s="43"/>
      <c r="M282" s="44"/>
      <c r="N282" s="68"/>
      <c r="O282" s="69"/>
      <c r="P282" s="37"/>
      <c r="Q282" s="52"/>
      <c r="R282" s="52"/>
      <c r="S282" s="53"/>
      <c r="T282" s="53"/>
      <c r="U282" s="53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70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</row>
    <row r="283" s="23" customFormat="1" customHeight="1" spans="1:60">
      <c r="A283" s="38"/>
      <c r="B283" s="33"/>
      <c r="C283" s="33"/>
      <c r="D283" s="33"/>
      <c r="F283" s="34"/>
      <c r="G283" s="35"/>
      <c r="H283" s="36"/>
      <c r="I283" s="68"/>
      <c r="J283" s="47"/>
      <c r="K283" s="42"/>
      <c r="L283" s="43"/>
      <c r="M283" s="44"/>
      <c r="N283" s="68"/>
      <c r="O283" s="69"/>
      <c r="P283" s="37"/>
      <c r="Q283" s="52"/>
      <c r="R283" s="52"/>
      <c r="S283" s="53"/>
      <c r="T283" s="53"/>
      <c r="U283" s="53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70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</row>
    <row r="284" s="23" customFormat="1" customHeight="1" spans="1:60">
      <c r="A284" s="38"/>
      <c r="B284" s="33"/>
      <c r="C284" s="33"/>
      <c r="D284" s="33"/>
      <c r="F284" s="34"/>
      <c r="G284" s="35"/>
      <c r="H284" s="36"/>
      <c r="I284" s="68"/>
      <c r="J284" s="47"/>
      <c r="K284" s="42"/>
      <c r="L284" s="43"/>
      <c r="M284" s="44"/>
      <c r="N284" s="68"/>
      <c r="O284" s="69"/>
      <c r="P284" s="37"/>
      <c r="Q284" s="52"/>
      <c r="R284" s="52"/>
      <c r="S284" s="53"/>
      <c r="T284" s="53"/>
      <c r="U284" s="53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70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</row>
    <row r="285" s="23" customFormat="1" customHeight="1" spans="1:60">
      <c r="A285" s="38"/>
      <c r="B285" s="33"/>
      <c r="C285" s="33"/>
      <c r="D285" s="33"/>
      <c r="F285" s="34"/>
      <c r="G285" s="35"/>
      <c r="H285" s="36"/>
      <c r="I285" s="68"/>
      <c r="J285" s="47"/>
      <c r="K285" s="42"/>
      <c r="L285" s="43"/>
      <c r="M285" s="44"/>
      <c r="N285" s="68"/>
      <c r="O285" s="69"/>
      <c r="P285" s="37"/>
      <c r="Q285" s="52"/>
      <c r="R285" s="52"/>
      <c r="S285" s="53"/>
      <c r="T285" s="53"/>
      <c r="U285" s="53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70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</row>
    <row r="286" s="23" customFormat="1" customHeight="1" spans="1:60">
      <c r="A286" s="38"/>
      <c r="B286" s="33"/>
      <c r="C286" s="33"/>
      <c r="D286" s="33"/>
      <c r="F286" s="34"/>
      <c r="G286" s="35"/>
      <c r="H286" s="36"/>
      <c r="I286" s="68"/>
      <c r="J286" s="47"/>
      <c r="K286" s="42"/>
      <c r="L286" s="43"/>
      <c r="M286" s="44"/>
      <c r="N286" s="68"/>
      <c r="O286" s="69"/>
      <c r="P286" s="37"/>
      <c r="Q286" s="52"/>
      <c r="R286" s="52"/>
      <c r="S286" s="53"/>
      <c r="T286" s="53"/>
      <c r="U286" s="53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70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</row>
    <row r="287" s="23" customFormat="1" customHeight="1" spans="1:60">
      <c r="A287" s="38"/>
      <c r="B287" s="33"/>
      <c r="C287" s="33"/>
      <c r="D287" s="33"/>
      <c r="F287" s="34"/>
      <c r="G287" s="35"/>
      <c r="H287" s="36"/>
      <c r="I287" s="68"/>
      <c r="J287" s="47"/>
      <c r="K287" s="42"/>
      <c r="L287" s="43"/>
      <c r="M287" s="44"/>
      <c r="N287" s="68"/>
      <c r="O287" s="69"/>
      <c r="P287" s="37"/>
      <c r="Q287" s="52"/>
      <c r="R287" s="52"/>
      <c r="S287" s="53"/>
      <c r="T287" s="53"/>
      <c r="U287" s="53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70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</row>
    <row r="288" s="23" customFormat="1" customHeight="1" spans="1:60">
      <c r="A288" s="38"/>
      <c r="B288" s="33"/>
      <c r="C288" s="33"/>
      <c r="D288" s="33"/>
      <c r="F288" s="34"/>
      <c r="G288" s="35"/>
      <c r="H288" s="36"/>
      <c r="I288" s="68"/>
      <c r="J288" s="47"/>
      <c r="K288" s="42"/>
      <c r="L288" s="43"/>
      <c r="M288" s="44"/>
      <c r="N288" s="68"/>
      <c r="O288" s="69"/>
      <c r="P288" s="37"/>
      <c r="Q288" s="52"/>
      <c r="R288" s="52"/>
      <c r="S288" s="53"/>
      <c r="T288" s="53"/>
      <c r="U288" s="53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70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</row>
    <row r="289" s="23" customFormat="1" customHeight="1" spans="1:60">
      <c r="A289" s="38"/>
      <c r="B289" s="33"/>
      <c r="C289" s="33"/>
      <c r="D289" s="33"/>
      <c r="F289" s="34"/>
      <c r="G289" s="35"/>
      <c r="H289" s="36"/>
      <c r="I289" s="68"/>
      <c r="J289" s="47"/>
      <c r="K289" s="42"/>
      <c r="L289" s="43"/>
      <c r="M289" s="44"/>
      <c r="N289" s="68"/>
      <c r="O289" s="69"/>
      <c r="P289" s="37"/>
      <c r="Q289" s="52"/>
      <c r="R289" s="52"/>
      <c r="S289" s="53"/>
      <c r="T289" s="53"/>
      <c r="U289" s="53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70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</row>
    <row r="290" s="23" customFormat="1" customHeight="1" spans="1:60">
      <c r="A290" s="38"/>
      <c r="B290" s="33"/>
      <c r="C290" s="33"/>
      <c r="D290" s="33"/>
      <c r="F290" s="34"/>
      <c r="G290" s="35"/>
      <c r="H290" s="36"/>
      <c r="I290" s="68"/>
      <c r="J290" s="47"/>
      <c r="K290" s="42"/>
      <c r="L290" s="43"/>
      <c r="M290" s="44"/>
      <c r="N290" s="68"/>
      <c r="O290" s="69"/>
      <c r="P290" s="37"/>
      <c r="Q290" s="52"/>
      <c r="R290" s="52"/>
      <c r="S290" s="53"/>
      <c r="T290" s="53"/>
      <c r="U290" s="53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70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</row>
    <row r="291" s="23" customFormat="1" customHeight="1" spans="1:60">
      <c r="A291" s="38"/>
      <c r="B291" s="33"/>
      <c r="C291" s="33"/>
      <c r="D291" s="33"/>
      <c r="F291" s="34"/>
      <c r="G291" s="35"/>
      <c r="H291" s="36"/>
      <c r="I291" s="68"/>
      <c r="J291" s="47"/>
      <c r="K291" s="42"/>
      <c r="L291" s="43"/>
      <c r="M291" s="44"/>
      <c r="N291" s="68"/>
      <c r="O291" s="69"/>
      <c r="P291" s="37"/>
      <c r="Q291" s="52"/>
      <c r="R291" s="52"/>
      <c r="S291" s="53"/>
      <c r="T291" s="53"/>
      <c r="U291" s="53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70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</row>
    <row r="292" s="23" customFormat="1" customHeight="1" spans="1:60">
      <c r="A292" s="38"/>
      <c r="B292" s="33"/>
      <c r="C292" s="33"/>
      <c r="D292" s="33"/>
      <c r="F292" s="34"/>
      <c r="G292" s="35"/>
      <c r="H292" s="36"/>
      <c r="I292" s="68"/>
      <c r="J292" s="47"/>
      <c r="K292" s="42"/>
      <c r="L292" s="43"/>
      <c r="M292" s="44"/>
      <c r="N292" s="68"/>
      <c r="O292" s="69"/>
      <c r="P292" s="37"/>
      <c r="Q292" s="52"/>
      <c r="R292" s="52"/>
      <c r="S292" s="53"/>
      <c r="T292" s="53"/>
      <c r="U292" s="53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70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</row>
    <row r="293" s="23" customFormat="1" customHeight="1" spans="1:60">
      <c r="A293" s="38"/>
      <c r="B293" s="33"/>
      <c r="C293" s="33"/>
      <c r="D293" s="33"/>
      <c r="F293" s="34"/>
      <c r="G293" s="35"/>
      <c r="H293" s="36"/>
      <c r="I293" s="68"/>
      <c r="J293" s="47"/>
      <c r="K293" s="42"/>
      <c r="L293" s="43"/>
      <c r="M293" s="44"/>
      <c r="N293" s="68"/>
      <c r="O293" s="69"/>
      <c r="P293" s="37"/>
      <c r="Q293" s="52"/>
      <c r="R293" s="52"/>
      <c r="S293" s="53"/>
      <c r="T293" s="53"/>
      <c r="U293" s="53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70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</row>
    <row r="294" s="23" customFormat="1" customHeight="1" spans="1:60">
      <c r="A294" s="38"/>
      <c r="B294" s="33"/>
      <c r="C294" s="33"/>
      <c r="D294" s="33"/>
      <c r="F294" s="34"/>
      <c r="G294" s="35"/>
      <c r="H294" s="36"/>
      <c r="I294" s="68"/>
      <c r="J294" s="47"/>
      <c r="K294" s="42"/>
      <c r="L294" s="43"/>
      <c r="M294" s="44"/>
      <c r="N294" s="68"/>
      <c r="O294" s="69"/>
      <c r="P294" s="37"/>
      <c r="Q294" s="52"/>
      <c r="R294" s="52"/>
      <c r="S294" s="53"/>
      <c r="T294" s="53"/>
      <c r="U294" s="53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70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</row>
    <row r="295" s="23" customFormat="1" customHeight="1" spans="1:60">
      <c r="A295" s="38"/>
      <c r="B295" s="33"/>
      <c r="C295" s="33"/>
      <c r="D295" s="33"/>
      <c r="F295" s="34"/>
      <c r="G295" s="35"/>
      <c r="H295" s="36"/>
      <c r="I295" s="68"/>
      <c r="J295" s="47"/>
      <c r="K295" s="42"/>
      <c r="L295" s="43"/>
      <c r="M295" s="44"/>
      <c r="N295" s="68"/>
      <c r="O295" s="69"/>
      <c r="P295" s="37"/>
      <c r="Q295" s="52"/>
      <c r="R295" s="52"/>
      <c r="S295" s="53"/>
      <c r="T295" s="53"/>
      <c r="U295" s="53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70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</row>
    <row r="296" s="23" customFormat="1" customHeight="1" spans="1:60">
      <c r="A296" s="38"/>
      <c r="B296" s="33"/>
      <c r="C296" s="33"/>
      <c r="D296" s="33"/>
      <c r="F296" s="34"/>
      <c r="G296" s="35"/>
      <c r="H296" s="36"/>
      <c r="I296" s="68"/>
      <c r="J296" s="60"/>
      <c r="K296" s="42"/>
      <c r="L296" s="43"/>
      <c r="M296" s="44"/>
      <c r="N296" s="68"/>
      <c r="O296" s="69"/>
      <c r="P296" s="37"/>
      <c r="Q296" s="52"/>
      <c r="R296" s="52"/>
      <c r="S296" s="53"/>
      <c r="T296" s="53"/>
      <c r="U296" s="53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70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</row>
    <row r="297" s="23" customFormat="1" customHeight="1" spans="1:60">
      <c r="A297" s="38"/>
      <c r="B297" s="71"/>
      <c r="C297" s="71"/>
      <c r="D297" s="71"/>
      <c r="E297" s="38"/>
      <c r="F297" s="72"/>
      <c r="G297" s="73"/>
      <c r="H297" s="45"/>
      <c r="I297" s="74"/>
      <c r="J297" s="75"/>
      <c r="K297" s="76"/>
      <c r="L297" s="77"/>
      <c r="M297" s="78"/>
      <c r="N297" s="74"/>
      <c r="O297" s="69"/>
      <c r="P297" s="37"/>
      <c r="Q297" s="52" t="str">
        <f>IF(H297="","",SUMIFS(#REF!,#REF!,T297))</f>
        <v/>
      </c>
      <c r="R297" s="52" t="str">
        <f>IF(H297="","",L297-Q297)</f>
        <v/>
      </c>
      <c r="S297" s="53" t="str">
        <f>IF(G297="","",_xlfn.TEXTJOIN("-",1,T297,G297,I297,TEXT(J297,"yyyymmdd"),L297))</f>
        <v/>
      </c>
      <c r="T297" s="53" t="s">
        <v>689</v>
      </c>
      <c r="U297" s="53" t="str">
        <f>IF(S297="","",RIGHT(G297,16))</f>
        <v/>
      </c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70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</row>
    <row r="298" s="23" customFormat="1" customHeight="1" spans="1:60">
      <c r="A298" s="38"/>
      <c r="B298" s="71"/>
      <c r="C298" s="71"/>
      <c r="D298" s="71"/>
      <c r="E298" s="38"/>
      <c r="F298" s="72"/>
      <c r="G298" s="73"/>
      <c r="H298" s="45"/>
      <c r="I298" s="74"/>
      <c r="J298" s="75"/>
      <c r="K298" s="76"/>
      <c r="L298" s="77"/>
      <c r="M298" s="78"/>
      <c r="N298" s="74"/>
      <c r="O298" s="69"/>
      <c r="P298" s="37"/>
      <c r="Q298" s="52" t="str">
        <f>IF(H298="","",SUMIFS(#REF!,#REF!,T298))</f>
        <v/>
      </c>
      <c r="R298" s="52" t="str">
        <f>IF(H298="","",L298-Q298)</f>
        <v/>
      </c>
      <c r="S298" s="53" t="str">
        <f>IF(G298="","",_xlfn.TEXTJOIN("-",1,T298,G298,I298,TEXT(J298,"yyyymmdd"),L298))</f>
        <v/>
      </c>
      <c r="T298" s="53" t="s">
        <v>690</v>
      </c>
      <c r="U298" s="53" t="str">
        <f>IF(S298="","",RIGHT(G298,16))</f>
        <v/>
      </c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70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</row>
    <row r="299" s="23" customFormat="1" customHeight="1" spans="1:60">
      <c r="A299" s="38"/>
      <c r="B299" s="71"/>
      <c r="C299" s="71"/>
      <c r="D299" s="71"/>
      <c r="E299" s="38"/>
      <c r="F299" s="72"/>
      <c r="G299" s="73"/>
      <c r="H299" s="45"/>
      <c r="I299" s="74"/>
      <c r="J299" s="79"/>
      <c r="K299" s="76"/>
      <c r="L299" s="77"/>
      <c r="M299" s="78"/>
      <c r="N299" s="74"/>
      <c r="O299" s="69"/>
      <c r="P299" s="37"/>
      <c r="Q299" s="52" t="str">
        <f>IF(H299="","",SUMIFS(#REF!,#REF!,T299))</f>
        <v/>
      </c>
      <c r="R299" s="52" t="str">
        <f>IF(H299="","",L299-Q299)</f>
        <v/>
      </c>
      <c r="S299" s="53" t="str">
        <f>IF(G299="","",_xlfn.TEXTJOIN("-",1,T299,G299,I299,TEXT(J299,"yyyymmdd"),L299))</f>
        <v/>
      </c>
      <c r="T299" s="53" t="s">
        <v>691</v>
      </c>
      <c r="U299" s="53" t="str">
        <f>IF(S299="","",RIGHT(G299,16))</f>
        <v/>
      </c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70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</row>
    <row r="300" s="23" customFormat="1" customHeight="1" spans="1:6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 s="26"/>
      <c r="AB300" s="26"/>
      <c r="AC300" s="26"/>
      <c r="AD300" s="26"/>
      <c r="AE300" s="26"/>
      <c r="AF300" s="26"/>
      <c r="AG300" s="26"/>
      <c r="AH300" s="70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</row>
    <row r="301" s="23" customFormat="1" customHeight="1" spans="1:60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 s="26"/>
      <c r="AB301" s="26"/>
      <c r="AC301" s="26"/>
      <c r="AD301" s="26"/>
      <c r="AE301" s="26"/>
      <c r="AF301" s="26"/>
      <c r="AG301" s="26"/>
      <c r="AH301" s="70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</row>
    <row r="302" s="23" customFormat="1" customHeight="1" spans="1:60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 s="26"/>
      <c r="AB302" s="26"/>
      <c r="AC302" s="26"/>
      <c r="AD302" s="26"/>
      <c r="AE302" s="26"/>
      <c r="AF302" s="26"/>
      <c r="AG302" s="26"/>
      <c r="AH302" s="70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</row>
    <row r="303" s="23" customFormat="1" customHeight="1" spans="1:60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 s="26"/>
      <c r="AB303" s="26"/>
      <c r="AC303" s="26"/>
      <c r="AD303" s="26"/>
      <c r="AE303" s="26"/>
      <c r="AF303" s="26"/>
      <c r="AG303" s="26"/>
      <c r="AH303" s="70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</row>
    <row r="304" s="23" customFormat="1" customHeight="1" spans="1:60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 s="26"/>
      <c r="AB304" s="26"/>
      <c r="AC304" s="26"/>
      <c r="AD304" s="26"/>
      <c r="AE304" s="26"/>
      <c r="AF304" s="26"/>
      <c r="AG304" s="26"/>
      <c r="AH304" s="70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</row>
    <row r="305" s="23" customFormat="1" customHeight="1" spans="1:60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 s="26"/>
      <c r="AB305" s="26"/>
      <c r="AC305" s="26"/>
      <c r="AD305" s="26"/>
      <c r="AE305" s="26"/>
      <c r="AF305" s="26"/>
      <c r="AG305" s="26"/>
      <c r="AH305" s="70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</row>
    <row r="306" s="23" customFormat="1" customHeight="1" spans="1:60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 s="26"/>
      <c r="AB306" s="26"/>
      <c r="AC306" s="26"/>
      <c r="AD306" s="26"/>
      <c r="AE306" s="26"/>
      <c r="AF306" s="26"/>
      <c r="AG306" s="26"/>
      <c r="AH306" s="70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</row>
    <row r="307" s="23" customFormat="1" customHeight="1" spans="1:60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 s="26"/>
      <c r="AB307" s="26"/>
      <c r="AC307" s="26"/>
      <c r="AD307" s="26"/>
      <c r="AE307" s="26"/>
      <c r="AF307" s="26"/>
      <c r="AG307" s="26"/>
      <c r="AH307" s="70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</row>
    <row r="308" s="23" customFormat="1" customHeight="1" spans="1:60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 s="26"/>
      <c r="AB308" s="26"/>
      <c r="AC308" s="26"/>
      <c r="AD308" s="26"/>
      <c r="AE308" s="26"/>
      <c r="AF308" s="26"/>
      <c r="AG308" s="26"/>
      <c r="AH308" s="70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</row>
    <row r="309" s="23" customFormat="1" customHeight="1" spans="1:60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 s="26"/>
      <c r="AB309" s="26"/>
      <c r="AC309" s="26"/>
      <c r="AD309" s="26"/>
      <c r="AE309" s="26"/>
      <c r="AF309" s="26"/>
      <c r="AG309" s="26"/>
      <c r="AH309" s="70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</row>
    <row r="310" s="23" customFormat="1" customHeight="1" spans="1:6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 s="26"/>
      <c r="AB310" s="26"/>
      <c r="AC310" s="26"/>
      <c r="AD310" s="26"/>
      <c r="AE310" s="26"/>
      <c r="AF310" s="26"/>
      <c r="AG310" s="26"/>
      <c r="AH310" s="70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</row>
    <row r="311" s="23" customFormat="1" customHeight="1" spans="1:60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 s="26"/>
      <c r="AB311" s="26"/>
      <c r="AC311" s="26"/>
      <c r="AD311" s="26"/>
      <c r="AE311" s="26"/>
      <c r="AF311" s="26"/>
      <c r="AG311" s="26"/>
      <c r="AH311" s="70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</row>
    <row r="312" s="23" customFormat="1" customHeight="1" spans="1:60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 s="26"/>
      <c r="AB312" s="26"/>
      <c r="AC312" s="26"/>
      <c r="AD312" s="26"/>
      <c r="AE312" s="26"/>
      <c r="AF312" s="26"/>
      <c r="AG312" s="26"/>
      <c r="AH312" s="70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</row>
    <row r="313" s="23" customFormat="1" customHeight="1" spans="1:60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 s="26"/>
      <c r="AB313" s="26"/>
      <c r="AC313" s="26"/>
      <c r="AD313" s="26"/>
      <c r="AE313" s="26"/>
      <c r="AF313" s="26"/>
      <c r="AG313" s="26"/>
      <c r="AH313" s="70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</row>
    <row r="314" s="23" customFormat="1" customHeight="1" spans="1:60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 s="26"/>
      <c r="AB314" s="26"/>
      <c r="AC314" s="26"/>
      <c r="AD314" s="26"/>
      <c r="AE314" s="26"/>
      <c r="AF314" s="26"/>
      <c r="AG314" s="26"/>
      <c r="AH314" s="70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</row>
    <row r="315" s="23" customFormat="1" customHeight="1" spans="1:60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 s="26"/>
      <c r="AB315" s="26"/>
      <c r="AC315" s="26"/>
      <c r="AD315" s="26"/>
      <c r="AE315" s="26"/>
      <c r="AF315" s="26"/>
      <c r="AG315" s="26"/>
      <c r="AH315" s="70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</row>
    <row r="316" s="23" customFormat="1" customHeight="1" spans="1:60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 s="26"/>
      <c r="AB316" s="26"/>
      <c r="AC316" s="26"/>
      <c r="AD316" s="26"/>
      <c r="AE316" s="26"/>
      <c r="AF316" s="26"/>
      <c r="AG316" s="26"/>
      <c r="AH316" s="70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</row>
    <row r="317" s="23" customFormat="1" customHeight="1" spans="1:60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 s="26"/>
      <c r="AB317" s="26"/>
      <c r="AC317" s="26"/>
      <c r="AD317" s="26"/>
      <c r="AE317" s="26"/>
      <c r="AF317" s="26"/>
      <c r="AG317" s="26"/>
      <c r="AH317" s="70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</row>
    <row r="318" s="23" customFormat="1" customHeight="1" spans="1:60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 s="26"/>
      <c r="AB318" s="26"/>
      <c r="AC318" s="26"/>
      <c r="AD318" s="26"/>
      <c r="AE318" s="26"/>
      <c r="AF318" s="26"/>
      <c r="AG318" s="26"/>
      <c r="AH318" s="70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</row>
    <row r="319" s="23" customFormat="1" customHeight="1" spans="1:60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 s="26"/>
      <c r="AB319" s="26"/>
      <c r="AC319" s="26"/>
      <c r="AD319" s="26"/>
      <c r="AE319" s="26"/>
      <c r="AF319" s="26"/>
      <c r="AG319" s="26"/>
      <c r="AH319" s="70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</row>
    <row r="320" s="23" customFormat="1" customHeight="1" spans="1:6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 s="26"/>
      <c r="AB320" s="26"/>
      <c r="AC320" s="26"/>
      <c r="AD320" s="26"/>
      <c r="AE320" s="26"/>
      <c r="AF320" s="26"/>
      <c r="AG320" s="26"/>
      <c r="AH320" s="70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</row>
    <row r="321" s="23" customFormat="1" customHeight="1" spans="1:60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 s="26"/>
      <c r="AB321" s="26"/>
      <c r="AC321" s="26"/>
      <c r="AD321" s="26"/>
      <c r="AE321" s="26"/>
      <c r="AF321" s="26"/>
      <c r="AG321" s="26"/>
      <c r="AH321" s="70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</row>
    <row r="322" s="23" customFormat="1" customHeight="1" spans="1:60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 s="26"/>
      <c r="AB322" s="26"/>
      <c r="AC322" s="26"/>
      <c r="AD322" s="26"/>
      <c r="AE322" s="26"/>
      <c r="AF322" s="26"/>
      <c r="AG322" s="26"/>
      <c r="AH322" s="70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</row>
    <row r="323" s="23" customFormat="1" customHeight="1" spans="1:60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 s="26"/>
      <c r="AB323" s="26"/>
      <c r="AC323" s="26"/>
      <c r="AD323" s="26"/>
      <c r="AE323" s="26"/>
      <c r="AF323" s="26"/>
      <c r="AG323" s="26"/>
      <c r="AH323" s="70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</row>
    <row r="324" s="23" customFormat="1" customHeight="1" spans="1:60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 s="26"/>
      <c r="AB324" s="26"/>
      <c r="AC324" s="26"/>
      <c r="AD324" s="26"/>
      <c r="AE324" s="26"/>
      <c r="AF324" s="26"/>
      <c r="AG324" s="26"/>
      <c r="AH324" s="70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</row>
    <row r="325" s="23" customFormat="1" customHeight="1" spans="1:60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 s="26"/>
      <c r="AB325" s="26"/>
      <c r="AC325" s="26"/>
      <c r="AD325" s="26"/>
      <c r="AE325" s="26"/>
      <c r="AF325" s="26"/>
      <c r="AG325" s="26"/>
      <c r="AH325" s="70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</row>
    <row r="326" s="23" customFormat="1" customHeight="1" spans="1:60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 s="26"/>
      <c r="AB326" s="26"/>
      <c r="AC326" s="26"/>
      <c r="AD326" s="26"/>
      <c r="AE326" s="26"/>
      <c r="AF326" s="26"/>
      <c r="AG326" s="26"/>
      <c r="AH326" s="70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</row>
    <row r="327" s="23" customFormat="1" customHeight="1" spans="1:60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 s="26"/>
      <c r="AB327" s="26"/>
      <c r="AC327" s="26"/>
      <c r="AD327" s="26"/>
      <c r="AE327" s="26"/>
      <c r="AF327" s="26"/>
      <c r="AG327" s="26"/>
      <c r="AH327" s="70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</row>
    <row r="328" s="23" customFormat="1" customHeight="1" spans="1:60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 s="26"/>
      <c r="AB328" s="26"/>
      <c r="AC328" s="26"/>
      <c r="AD328" s="26"/>
      <c r="AE328" s="26"/>
      <c r="AF328" s="26"/>
      <c r="AG328" s="26"/>
      <c r="AH328" s="70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</row>
    <row r="329" s="23" customFormat="1" customHeight="1" spans="1:60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 s="26"/>
      <c r="AB329" s="26"/>
      <c r="AC329" s="26"/>
      <c r="AD329" s="26"/>
      <c r="AE329" s="26"/>
      <c r="AF329" s="26"/>
      <c r="AG329" s="26"/>
      <c r="AH329" s="70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</row>
    <row r="330" s="23" customFormat="1" customHeight="1" spans="1:6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 s="26"/>
      <c r="AB330" s="26"/>
      <c r="AC330" s="26"/>
      <c r="AD330" s="26"/>
      <c r="AE330" s="26"/>
      <c r="AF330" s="26"/>
      <c r="AG330" s="26"/>
      <c r="AH330" s="70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</row>
    <row r="331" s="23" customFormat="1" customHeight="1" spans="1:60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 s="26"/>
      <c r="AB331" s="26"/>
      <c r="AC331" s="26"/>
      <c r="AD331" s="26"/>
      <c r="AE331" s="26"/>
      <c r="AF331" s="26"/>
      <c r="AG331" s="26"/>
      <c r="AH331" s="70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</row>
    <row r="332" s="23" customFormat="1" customHeight="1" spans="1:60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 s="26"/>
      <c r="AB332" s="26"/>
      <c r="AC332" s="26"/>
      <c r="AD332" s="26"/>
      <c r="AE332" s="26"/>
      <c r="AF332" s="26"/>
      <c r="AG332" s="26"/>
      <c r="AH332" s="70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</row>
    <row r="333" s="23" customFormat="1" customHeight="1" spans="1:60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 s="26"/>
      <c r="AB333" s="26"/>
      <c r="AC333" s="26"/>
      <c r="AD333" s="26"/>
      <c r="AE333" s="26"/>
      <c r="AF333" s="26"/>
      <c r="AG333" s="26"/>
      <c r="AH333" s="70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</row>
    <row r="334" s="23" customFormat="1" customHeight="1" spans="1:60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 s="26"/>
      <c r="AB334" s="26"/>
      <c r="AC334" s="26"/>
      <c r="AD334" s="26"/>
      <c r="AE334" s="26"/>
      <c r="AF334" s="26"/>
      <c r="AG334" s="26"/>
      <c r="AH334" s="70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</row>
    <row r="335" s="23" customFormat="1" customHeight="1" spans="1:60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 s="26"/>
      <c r="AB335" s="26"/>
      <c r="AC335" s="26"/>
      <c r="AD335" s="26"/>
      <c r="AE335" s="26"/>
      <c r="AF335" s="26"/>
      <c r="AG335" s="26"/>
      <c r="AH335" s="70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</row>
    <row r="336" s="23" customFormat="1" customHeight="1" spans="1:60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 s="26"/>
      <c r="AB336" s="26"/>
      <c r="AC336" s="26"/>
      <c r="AD336" s="26"/>
      <c r="AE336" s="26"/>
      <c r="AF336" s="26"/>
      <c r="AG336" s="26"/>
      <c r="AH336" s="70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</row>
    <row r="337" s="23" customFormat="1" customHeight="1" spans="1:60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 s="26"/>
      <c r="AB337" s="26"/>
      <c r="AC337" s="26"/>
      <c r="AD337" s="26"/>
      <c r="AE337" s="26"/>
      <c r="AF337" s="26"/>
      <c r="AG337" s="26"/>
      <c r="AH337" s="70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</row>
    <row r="338" s="23" customFormat="1" customHeight="1" spans="1:60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 s="26"/>
      <c r="AB338" s="26"/>
      <c r="AC338" s="26"/>
      <c r="AD338" s="26"/>
      <c r="AE338" s="26"/>
      <c r="AF338" s="26"/>
      <c r="AG338" s="26"/>
      <c r="AH338" s="70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</row>
    <row r="339" s="23" customFormat="1" customHeight="1" spans="1:60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 s="26"/>
      <c r="AB339" s="26"/>
      <c r="AC339" s="26"/>
      <c r="AD339" s="26"/>
      <c r="AE339" s="26"/>
      <c r="AF339" s="26"/>
      <c r="AG339" s="26"/>
      <c r="AH339" s="70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</row>
    <row r="340" s="23" customFormat="1" customHeight="1" spans="1:6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 s="26"/>
      <c r="AB340" s="26"/>
      <c r="AC340" s="26"/>
      <c r="AD340" s="26"/>
      <c r="AE340" s="26"/>
      <c r="AF340" s="26"/>
      <c r="AG340" s="26"/>
      <c r="AH340" s="70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</row>
    <row r="341" s="23" customFormat="1" customHeight="1" spans="1:60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 s="26"/>
      <c r="AB341" s="26"/>
      <c r="AC341" s="26"/>
      <c r="AD341" s="26"/>
      <c r="AE341" s="26"/>
      <c r="AF341" s="26"/>
      <c r="AG341" s="26"/>
      <c r="AH341" s="70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</row>
    <row r="342" s="23" customFormat="1" customHeight="1" spans="1:60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 s="26"/>
      <c r="AB342" s="26"/>
      <c r="AC342" s="26"/>
      <c r="AD342" s="26"/>
      <c r="AE342" s="26"/>
      <c r="AF342" s="26"/>
      <c r="AG342" s="26"/>
      <c r="AH342" s="70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</row>
    <row r="343" s="23" customFormat="1" customHeight="1" spans="1:60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 s="26"/>
      <c r="AB343" s="26"/>
      <c r="AC343" s="26"/>
      <c r="AD343" s="26"/>
      <c r="AE343" s="26"/>
      <c r="AF343" s="26"/>
      <c r="AG343" s="26"/>
      <c r="AH343" s="70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</row>
    <row r="344" s="23" customFormat="1" customHeight="1" spans="1:60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 s="26"/>
      <c r="AB344" s="26"/>
      <c r="AC344" s="26"/>
      <c r="AD344" s="26"/>
      <c r="AE344" s="26"/>
      <c r="AF344" s="26"/>
      <c r="AG344" s="26"/>
      <c r="AH344" s="70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</row>
    <row r="345" s="23" customFormat="1" customHeight="1" spans="1:60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 s="26"/>
      <c r="AB345" s="26"/>
      <c r="AC345" s="26"/>
      <c r="AD345" s="26"/>
      <c r="AE345" s="26"/>
      <c r="AF345" s="26"/>
      <c r="AG345" s="26"/>
      <c r="AH345" s="70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</row>
    <row r="346" s="23" customFormat="1" customHeight="1" spans="1:60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 s="26"/>
      <c r="AB346" s="26"/>
      <c r="AC346" s="26"/>
      <c r="AD346" s="26"/>
      <c r="AE346" s="26"/>
      <c r="AF346" s="26"/>
      <c r="AG346" s="26"/>
      <c r="AH346" s="70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</row>
    <row r="347" s="23" customFormat="1" customHeight="1" spans="1:60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 s="26"/>
      <c r="AB347" s="26"/>
      <c r="AC347" s="26"/>
      <c r="AD347" s="26"/>
      <c r="AE347" s="26"/>
      <c r="AF347" s="26"/>
      <c r="AG347" s="26"/>
      <c r="AH347" s="70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</row>
    <row r="348" s="23" customFormat="1" customHeight="1" spans="1:60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 s="26"/>
      <c r="AB348" s="26"/>
      <c r="AC348" s="26"/>
      <c r="AD348" s="26"/>
      <c r="AE348" s="26"/>
      <c r="AF348" s="26"/>
      <c r="AG348" s="26"/>
      <c r="AH348" s="70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</row>
    <row r="349" s="23" customFormat="1" customHeight="1" spans="1:60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 s="26"/>
      <c r="AB349" s="26"/>
      <c r="AC349" s="26"/>
      <c r="AD349" s="26"/>
      <c r="AE349" s="26"/>
      <c r="AF349" s="26"/>
      <c r="AG349" s="26"/>
      <c r="AH349" s="70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</row>
    <row r="350" s="23" customFormat="1" customHeight="1" spans="1:60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 s="26"/>
      <c r="AB350" s="26"/>
      <c r="AC350" s="26"/>
      <c r="AD350" s="26"/>
      <c r="AE350" s="26"/>
      <c r="AF350" s="26"/>
      <c r="AG350" s="26"/>
      <c r="AH350" s="70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</row>
    <row r="351" s="23" customFormat="1" customHeight="1" spans="1:60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 s="26"/>
      <c r="AB351" s="26"/>
      <c r="AC351" s="26"/>
      <c r="AD351" s="26"/>
      <c r="AE351" s="26"/>
      <c r="AF351" s="26"/>
      <c r="AG351" s="26"/>
      <c r="AH351" s="70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</row>
    <row r="352" s="23" customFormat="1" customHeight="1" spans="1:60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 s="26"/>
      <c r="AB352" s="26"/>
      <c r="AC352" s="26"/>
      <c r="AD352" s="26"/>
      <c r="AE352" s="26"/>
      <c r="AF352" s="26"/>
      <c r="AG352" s="26"/>
      <c r="AH352" s="70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</row>
    <row r="353" s="23" customFormat="1" customHeight="1" spans="1:60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 s="26"/>
      <c r="AB353" s="26"/>
      <c r="AC353" s="26"/>
      <c r="AD353" s="26"/>
      <c r="AE353" s="26"/>
      <c r="AF353" s="26"/>
      <c r="AG353" s="26"/>
      <c r="AH353" s="70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</row>
    <row r="354" s="23" customFormat="1" customHeight="1" spans="1:60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 s="26"/>
      <c r="AB354" s="26"/>
      <c r="AC354" s="26"/>
      <c r="AD354" s="26"/>
      <c r="AE354" s="26"/>
      <c r="AF354" s="26"/>
      <c r="AG354" s="26"/>
      <c r="AH354" s="70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</row>
    <row r="355" s="23" customFormat="1" customHeight="1" spans="1:60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 s="26"/>
      <c r="AB355" s="26"/>
      <c r="AC355" s="26"/>
      <c r="AD355" s="26"/>
      <c r="AE355" s="26"/>
      <c r="AF355" s="26"/>
      <c r="AG355" s="26"/>
      <c r="AH355" s="70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</row>
    <row r="356" s="23" customFormat="1" customHeight="1" spans="1:60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 s="26"/>
      <c r="AB356" s="26"/>
      <c r="AC356" s="26"/>
      <c r="AD356" s="26"/>
      <c r="AE356" s="26"/>
      <c r="AF356" s="26"/>
      <c r="AG356" s="26"/>
      <c r="AH356" s="70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</row>
    <row r="357" s="23" customFormat="1" customHeight="1" spans="1:60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 s="26"/>
      <c r="AB357" s="26"/>
      <c r="AC357" s="26"/>
      <c r="AD357" s="26"/>
      <c r="AE357" s="26"/>
      <c r="AF357" s="26"/>
      <c r="AG357" s="26"/>
      <c r="AH357" s="70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</row>
    <row r="358" s="23" customFormat="1" customHeight="1" spans="1:60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 s="26"/>
      <c r="AB358" s="26"/>
      <c r="AC358" s="26"/>
      <c r="AD358" s="26"/>
      <c r="AE358" s="26"/>
      <c r="AF358" s="26"/>
      <c r="AG358" s="26"/>
      <c r="AH358" s="70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</row>
    <row r="359" s="23" customFormat="1" customHeight="1" spans="1:60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 s="26"/>
      <c r="AB359" s="26"/>
      <c r="AC359" s="26"/>
      <c r="AD359" s="26"/>
      <c r="AE359" s="26"/>
      <c r="AF359" s="26"/>
      <c r="AG359" s="26"/>
      <c r="AH359" s="70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</row>
    <row r="360" s="23" customFormat="1" customHeight="1" spans="1:60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 s="26"/>
      <c r="AB360" s="26"/>
      <c r="AC360" s="26"/>
      <c r="AD360" s="26"/>
      <c r="AE360" s="26"/>
      <c r="AF360" s="26"/>
      <c r="AG360" s="26"/>
      <c r="AH360" s="70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</row>
    <row r="361" s="23" customFormat="1" customHeight="1" spans="1:60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 s="26"/>
      <c r="AB361" s="26"/>
      <c r="AC361" s="26"/>
      <c r="AD361" s="26"/>
      <c r="AE361" s="26"/>
      <c r="AF361" s="26"/>
      <c r="AG361" s="26"/>
      <c r="AH361" s="70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</row>
    <row r="362" s="23" customFormat="1" customHeight="1" spans="1:60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 s="26"/>
      <c r="AB362" s="26"/>
      <c r="AC362" s="26"/>
      <c r="AD362" s="26"/>
      <c r="AE362" s="26"/>
      <c r="AF362" s="26"/>
      <c r="AG362" s="26"/>
      <c r="AH362" s="70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</row>
    <row r="363" s="23" customFormat="1" customHeight="1" spans="1:60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 s="26"/>
      <c r="AB363" s="26"/>
      <c r="AC363" s="26"/>
      <c r="AD363" s="26"/>
      <c r="AE363" s="26"/>
      <c r="AF363" s="26"/>
      <c r="AG363" s="26"/>
      <c r="AH363" s="70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</row>
    <row r="364" s="23" customFormat="1" customHeight="1" spans="1:60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 s="26"/>
      <c r="AB364" s="26"/>
      <c r="AC364" s="26"/>
      <c r="AD364" s="26"/>
      <c r="AE364" s="26"/>
      <c r="AF364" s="26"/>
      <c r="AG364" s="26"/>
      <c r="AH364" s="70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</row>
    <row r="365" s="23" customFormat="1" customHeight="1" spans="1:60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 s="26"/>
      <c r="AB365" s="26"/>
      <c r="AC365" s="26"/>
      <c r="AD365" s="26"/>
      <c r="AE365" s="26"/>
      <c r="AF365" s="26"/>
      <c r="AG365" s="26"/>
      <c r="AH365" s="70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</row>
    <row r="366" s="23" customFormat="1" customHeight="1" spans="1:60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 s="26"/>
      <c r="AB366" s="26"/>
      <c r="AC366" s="26"/>
      <c r="AD366" s="26"/>
      <c r="AE366" s="26"/>
      <c r="AF366" s="26"/>
      <c r="AG366" s="26"/>
      <c r="AH366" s="70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</row>
    <row r="367" s="23" customFormat="1" customHeight="1" spans="1:60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 s="26"/>
      <c r="AB367" s="26"/>
      <c r="AC367" s="26"/>
      <c r="AD367" s="26"/>
      <c r="AE367" s="26"/>
      <c r="AF367" s="26"/>
      <c r="AG367" s="26"/>
      <c r="AH367" s="70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</row>
    <row r="368" s="23" customFormat="1" customHeight="1" spans="1:60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 s="26"/>
      <c r="AB368" s="26"/>
      <c r="AC368" s="26"/>
      <c r="AD368" s="26"/>
      <c r="AE368" s="26"/>
      <c r="AF368" s="26"/>
      <c r="AG368" s="26"/>
      <c r="AH368" s="70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</row>
    <row r="369" s="23" customFormat="1" customHeight="1" spans="1:60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 s="26"/>
      <c r="AB369" s="26"/>
      <c r="AC369" s="26"/>
      <c r="AD369" s="26"/>
      <c r="AE369" s="26"/>
      <c r="AF369" s="26"/>
      <c r="AG369" s="26"/>
      <c r="AH369" s="70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</row>
    <row r="370" s="23" customFormat="1" customHeight="1" spans="1:60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 s="26"/>
      <c r="AB370" s="26"/>
      <c r="AC370" s="26"/>
      <c r="AD370" s="26"/>
      <c r="AE370" s="26"/>
      <c r="AF370" s="26"/>
      <c r="AG370" s="26"/>
      <c r="AH370" s="70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</row>
    <row r="371" s="23" customFormat="1" customHeight="1" spans="1:60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 s="26"/>
      <c r="AB371" s="26"/>
      <c r="AC371" s="26"/>
      <c r="AD371" s="26"/>
      <c r="AE371" s="26"/>
      <c r="AF371" s="26"/>
      <c r="AG371" s="26"/>
      <c r="AH371" s="70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</row>
    <row r="372" s="23" customFormat="1" customHeight="1" spans="1:60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 s="26"/>
      <c r="AB372" s="26"/>
      <c r="AC372" s="26"/>
      <c r="AD372" s="26"/>
      <c r="AE372" s="26"/>
      <c r="AF372" s="26"/>
      <c r="AG372" s="26"/>
      <c r="AH372" s="70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</row>
    <row r="373" s="23" customFormat="1" customHeight="1" spans="1:60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 s="26"/>
      <c r="AB373" s="26"/>
      <c r="AC373" s="26"/>
      <c r="AD373" s="26"/>
      <c r="AE373" s="26"/>
      <c r="AF373" s="26"/>
      <c r="AG373" s="26"/>
      <c r="AH373" s="70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</row>
    <row r="374" s="23" customFormat="1" customHeight="1" spans="1:60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 s="26"/>
      <c r="AB374" s="26"/>
      <c r="AC374" s="26"/>
      <c r="AD374" s="26"/>
      <c r="AE374" s="26"/>
      <c r="AF374" s="26"/>
      <c r="AG374" s="26"/>
      <c r="AH374" s="70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</row>
    <row r="375" s="23" customFormat="1" customHeight="1" spans="1:60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 s="26"/>
      <c r="AB375" s="26"/>
      <c r="AC375" s="26"/>
      <c r="AD375" s="26"/>
      <c r="AE375" s="26"/>
      <c r="AF375" s="26"/>
      <c r="AG375" s="26"/>
      <c r="AH375" s="70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</row>
    <row r="376" s="23" customFormat="1" customHeight="1" spans="1:60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 s="26"/>
      <c r="AB376" s="26"/>
      <c r="AC376" s="26"/>
      <c r="AD376" s="26"/>
      <c r="AE376" s="26"/>
      <c r="AF376" s="26"/>
      <c r="AG376" s="26"/>
      <c r="AH376" s="70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</row>
    <row r="377" s="23" customFormat="1" customHeight="1" spans="1:60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 s="26"/>
      <c r="AB377" s="26"/>
      <c r="AC377" s="26"/>
      <c r="AD377" s="26"/>
      <c r="AE377" s="26"/>
      <c r="AF377" s="26"/>
      <c r="AG377" s="26"/>
      <c r="AH377" s="70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</row>
    <row r="378" s="23" customFormat="1" customHeight="1" spans="1:60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 s="26"/>
      <c r="AB378" s="26"/>
      <c r="AC378" s="26"/>
      <c r="AD378" s="26"/>
      <c r="AE378" s="26"/>
      <c r="AF378" s="26"/>
      <c r="AG378" s="26"/>
      <c r="AH378" s="70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</row>
    <row r="379" s="23" customFormat="1" customHeight="1" spans="1:60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 s="26"/>
      <c r="AB379" s="26"/>
      <c r="AC379" s="26"/>
      <c r="AD379" s="26"/>
      <c r="AE379" s="26"/>
      <c r="AF379" s="26"/>
      <c r="AG379" s="26"/>
      <c r="AH379" s="70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</row>
    <row r="380" s="23" customFormat="1" customHeight="1" spans="1:60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 s="26"/>
      <c r="AB380" s="26"/>
      <c r="AC380" s="26"/>
      <c r="AD380" s="26"/>
      <c r="AE380" s="26"/>
      <c r="AF380" s="26"/>
      <c r="AG380" s="26"/>
      <c r="AH380" s="70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</row>
    <row r="381" s="23" customFormat="1" customHeight="1" spans="1:60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 s="26"/>
      <c r="AB381" s="26"/>
      <c r="AC381" s="26"/>
      <c r="AD381" s="26"/>
      <c r="AE381" s="26"/>
      <c r="AF381" s="26"/>
      <c r="AG381" s="26"/>
      <c r="AH381" s="70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</row>
    <row r="382" s="23" customFormat="1" customHeight="1" spans="1:60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 s="26"/>
      <c r="AB382" s="26"/>
      <c r="AC382" s="26"/>
      <c r="AD382" s="26"/>
      <c r="AE382" s="26"/>
      <c r="AF382" s="26"/>
      <c r="AG382" s="26"/>
      <c r="AH382" s="70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</row>
    <row r="383" s="23" customFormat="1" customHeight="1" spans="1:60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 s="26"/>
      <c r="AB383" s="26"/>
      <c r="AC383" s="26"/>
      <c r="AD383" s="26"/>
      <c r="AE383" s="26"/>
      <c r="AF383" s="26"/>
      <c r="AG383" s="26"/>
      <c r="AH383" s="70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</row>
    <row r="384" s="23" customFormat="1" customHeight="1" spans="1:60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 s="26"/>
      <c r="AB384" s="26"/>
      <c r="AC384" s="26"/>
      <c r="AD384" s="26"/>
      <c r="AE384" s="26"/>
      <c r="AF384" s="26"/>
      <c r="AG384" s="26"/>
      <c r="AH384" s="70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</row>
    <row r="385" s="23" customFormat="1" customHeight="1" spans="1:60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 s="26"/>
      <c r="AB385" s="26"/>
      <c r="AC385" s="26"/>
      <c r="AD385" s="26"/>
      <c r="AE385" s="26"/>
      <c r="AF385" s="26"/>
      <c r="AG385" s="26"/>
      <c r="AH385" s="70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</row>
    <row r="386" s="23" customFormat="1" customHeight="1" spans="1:60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 s="26"/>
      <c r="AB386" s="26"/>
      <c r="AC386" s="26"/>
      <c r="AD386" s="26"/>
      <c r="AE386" s="26"/>
      <c r="AF386" s="26"/>
      <c r="AG386" s="26"/>
      <c r="AH386" s="70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</row>
    <row r="387" s="23" customFormat="1" customHeight="1" spans="1:60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 s="26"/>
      <c r="AB387" s="26"/>
      <c r="AC387" s="26"/>
      <c r="AD387" s="26"/>
      <c r="AE387" s="26"/>
      <c r="AF387" s="26"/>
      <c r="AG387" s="26"/>
      <c r="AH387" s="70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</row>
    <row r="388" s="23" customFormat="1" customHeight="1" spans="1:60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 s="26"/>
      <c r="AB388" s="26"/>
      <c r="AC388" s="26"/>
      <c r="AD388" s="26"/>
      <c r="AE388" s="26"/>
      <c r="AF388" s="26"/>
      <c r="AG388" s="26"/>
      <c r="AH388" s="70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</row>
    <row r="389" s="23" customFormat="1" customHeight="1" spans="1:60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 s="26"/>
      <c r="AB389" s="26"/>
      <c r="AC389" s="26"/>
      <c r="AD389" s="26"/>
      <c r="AE389" s="26"/>
      <c r="AF389" s="26"/>
      <c r="AG389" s="26"/>
      <c r="AH389" s="70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</row>
    <row r="390" s="23" customFormat="1" customHeight="1" spans="1:60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 s="26"/>
      <c r="AB390" s="26"/>
      <c r="AC390" s="26"/>
      <c r="AD390" s="26"/>
      <c r="AE390" s="26"/>
      <c r="AF390" s="26"/>
      <c r="AG390" s="26"/>
      <c r="AH390" s="70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</row>
    <row r="391" s="23" customFormat="1" customHeight="1" spans="1:60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 s="26"/>
      <c r="AB391" s="26"/>
      <c r="AC391" s="26"/>
      <c r="AD391" s="26"/>
      <c r="AE391" s="26"/>
      <c r="AF391" s="26"/>
      <c r="AG391" s="26"/>
      <c r="AH391" s="70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</row>
    <row r="392" s="23" customFormat="1" customHeight="1" spans="1:60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 s="26"/>
      <c r="AB392" s="26"/>
      <c r="AC392" s="26"/>
      <c r="AD392" s="26"/>
      <c r="AE392" s="26"/>
      <c r="AF392" s="26"/>
      <c r="AG392" s="26"/>
      <c r="AH392" s="70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</row>
    <row r="393" s="23" customFormat="1" customHeight="1" spans="1:60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 s="26"/>
      <c r="AB393" s="26"/>
      <c r="AC393" s="26"/>
      <c r="AD393" s="26"/>
      <c r="AE393" s="26"/>
      <c r="AF393" s="26"/>
      <c r="AG393" s="26"/>
      <c r="AH393" s="70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</row>
    <row r="394" s="23" customFormat="1" customHeight="1" spans="1:60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 s="26"/>
      <c r="AB394" s="26"/>
      <c r="AC394" s="26"/>
      <c r="AD394" s="26"/>
      <c r="AE394" s="26"/>
      <c r="AF394" s="26"/>
      <c r="AG394" s="26"/>
      <c r="AH394" s="70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</row>
    <row r="395" s="23" customFormat="1" customHeight="1" spans="1:60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 s="26"/>
      <c r="AB395" s="26"/>
      <c r="AC395" s="26"/>
      <c r="AD395" s="26"/>
      <c r="AE395" s="26"/>
      <c r="AF395" s="26"/>
      <c r="AG395" s="26"/>
      <c r="AH395" s="70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</row>
    <row r="396" s="23" customFormat="1" customHeight="1" spans="1:60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 s="26"/>
      <c r="AB396" s="26"/>
      <c r="AC396" s="26"/>
      <c r="AD396" s="26"/>
      <c r="AE396" s="26"/>
      <c r="AF396" s="26"/>
      <c r="AG396" s="26"/>
      <c r="AH396" s="70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</row>
    <row r="397" s="23" customFormat="1" customHeight="1" spans="1:60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 s="26"/>
      <c r="AB397" s="26"/>
      <c r="AC397" s="26"/>
      <c r="AD397" s="26"/>
      <c r="AE397" s="26"/>
      <c r="AF397" s="26"/>
      <c r="AG397" s="26"/>
      <c r="AH397" s="70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</row>
    <row r="398" s="23" customFormat="1" customHeight="1" spans="1:60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 s="26"/>
      <c r="AB398" s="26"/>
      <c r="AC398" s="26"/>
      <c r="AD398" s="26"/>
      <c r="AE398" s="26"/>
      <c r="AF398" s="26"/>
      <c r="AG398" s="26"/>
      <c r="AH398" s="70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</row>
    <row r="399" s="23" customFormat="1" customHeight="1" spans="1:60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 s="26"/>
      <c r="AB399" s="26"/>
      <c r="AC399" s="26"/>
      <c r="AD399" s="26"/>
      <c r="AE399" s="26"/>
      <c r="AF399" s="26"/>
      <c r="AG399" s="26"/>
      <c r="AH399" s="70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</row>
    <row r="400" s="23" customFormat="1" customHeight="1" spans="1:60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 s="26"/>
      <c r="AB400" s="26"/>
      <c r="AC400" s="26"/>
      <c r="AD400" s="26"/>
      <c r="AE400" s="26"/>
      <c r="AF400" s="26"/>
      <c r="AG400" s="26"/>
      <c r="AH400" s="70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</row>
    <row r="401" s="23" customFormat="1" customHeight="1" spans="1:60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 s="26"/>
      <c r="AB401" s="26"/>
      <c r="AC401" s="26"/>
      <c r="AD401" s="26"/>
      <c r="AE401" s="26"/>
      <c r="AF401" s="26"/>
      <c r="AG401" s="26"/>
      <c r="AH401" s="70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</row>
    <row r="402" s="23" customFormat="1" customHeight="1" spans="1:60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 s="26"/>
      <c r="AB402" s="26"/>
      <c r="AC402" s="26"/>
      <c r="AD402" s="26"/>
      <c r="AE402" s="26"/>
      <c r="AF402" s="26"/>
      <c r="AG402" s="26"/>
      <c r="AH402" s="70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</row>
    <row r="403" s="23" customFormat="1" customHeight="1" spans="1:60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 s="26"/>
      <c r="AB403" s="26"/>
      <c r="AC403" s="26"/>
      <c r="AD403" s="26"/>
      <c r="AE403" s="26"/>
      <c r="AF403" s="26"/>
      <c r="AG403" s="26"/>
      <c r="AH403" s="70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</row>
    <row r="404" s="23" customFormat="1" customHeight="1" spans="1:60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 s="26"/>
      <c r="AB404" s="26"/>
      <c r="AC404" s="26"/>
      <c r="AD404" s="26"/>
      <c r="AE404" s="26"/>
      <c r="AF404" s="26"/>
      <c r="AG404" s="26"/>
      <c r="AH404" s="70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</row>
    <row r="405" s="23" customFormat="1" customHeight="1" spans="1:60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 s="26"/>
      <c r="AB405" s="26"/>
      <c r="AC405" s="26"/>
      <c r="AD405" s="26"/>
      <c r="AE405" s="26"/>
      <c r="AF405" s="26"/>
      <c r="AG405" s="26"/>
      <c r="AH405" s="70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</row>
    <row r="406" s="23" customFormat="1" customHeight="1" spans="1:60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 s="26"/>
      <c r="AB406" s="26"/>
      <c r="AC406" s="26"/>
      <c r="AD406" s="26"/>
      <c r="AE406" s="26"/>
      <c r="AF406" s="26"/>
      <c r="AG406" s="26"/>
      <c r="AH406" s="70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</row>
    <row r="407" s="23" customFormat="1" customHeight="1" spans="1:60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 s="26"/>
      <c r="AB407" s="26"/>
      <c r="AC407" s="26"/>
      <c r="AD407" s="26"/>
      <c r="AE407" s="26"/>
      <c r="AF407" s="26"/>
      <c r="AG407" s="26"/>
      <c r="AH407" s="70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</row>
    <row r="408" s="23" customFormat="1" customHeight="1" spans="1:60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 s="26"/>
      <c r="AB408" s="26"/>
      <c r="AC408" s="26"/>
      <c r="AD408" s="26"/>
      <c r="AE408" s="26"/>
      <c r="AF408" s="26"/>
      <c r="AG408" s="26"/>
      <c r="AH408" s="70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</row>
    <row r="409" s="23" customFormat="1" customHeight="1" spans="1:60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 s="26"/>
      <c r="AB409" s="26"/>
      <c r="AC409" s="26"/>
      <c r="AD409" s="26"/>
      <c r="AE409" s="26"/>
      <c r="AF409" s="26"/>
      <c r="AG409" s="26"/>
      <c r="AH409" s="70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</row>
    <row r="410" s="23" customFormat="1" customHeight="1" spans="1:60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 s="26"/>
      <c r="AB410" s="26"/>
      <c r="AC410" s="26"/>
      <c r="AD410" s="26"/>
      <c r="AE410" s="26"/>
      <c r="AF410" s="26"/>
      <c r="AG410" s="26"/>
      <c r="AH410" s="70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</row>
    <row r="411" s="23" customFormat="1" customHeight="1" spans="1:60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 s="26"/>
      <c r="AB411" s="26"/>
      <c r="AC411" s="26"/>
      <c r="AD411" s="26"/>
      <c r="AE411" s="26"/>
      <c r="AF411" s="26"/>
      <c r="AG411" s="26"/>
      <c r="AH411" s="70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</row>
    <row r="412" s="23" customFormat="1" customHeight="1" spans="1:60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 s="26"/>
      <c r="AB412" s="26"/>
      <c r="AC412" s="26"/>
      <c r="AD412" s="26"/>
      <c r="AE412" s="26"/>
      <c r="AF412" s="26"/>
      <c r="AG412" s="26"/>
      <c r="AH412" s="70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</row>
    <row r="413" s="23" customFormat="1" customHeight="1" spans="1:60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 s="26"/>
      <c r="AB413" s="26"/>
      <c r="AC413" s="26"/>
      <c r="AD413" s="26"/>
      <c r="AE413" s="26"/>
      <c r="AF413" s="26"/>
      <c r="AG413" s="26"/>
      <c r="AH413" s="70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</row>
    <row r="414" s="23" customFormat="1" customHeight="1" spans="1:60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 s="26"/>
      <c r="AB414" s="26"/>
      <c r="AC414" s="26"/>
      <c r="AD414" s="26"/>
      <c r="AE414" s="26"/>
      <c r="AF414" s="26"/>
      <c r="AG414" s="26"/>
      <c r="AH414" s="70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</row>
    <row r="415" s="23" customFormat="1" customHeight="1" spans="1:60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 s="26"/>
      <c r="AB415" s="26"/>
      <c r="AC415" s="26"/>
      <c r="AD415" s="26"/>
      <c r="AE415" s="26"/>
      <c r="AF415" s="26"/>
      <c r="AG415" s="26"/>
      <c r="AH415" s="70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</row>
    <row r="416" s="23" customFormat="1" customHeight="1" spans="1:60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 s="26"/>
      <c r="AB416" s="26"/>
      <c r="AC416" s="26"/>
      <c r="AD416" s="26"/>
      <c r="AE416" s="26"/>
      <c r="AF416" s="26"/>
      <c r="AG416" s="26"/>
      <c r="AH416" s="70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</row>
    <row r="417" s="23" customFormat="1" customHeight="1" spans="1:60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 s="26"/>
      <c r="AB417" s="26"/>
      <c r="AC417" s="26"/>
      <c r="AD417" s="26"/>
      <c r="AE417" s="26"/>
      <c r="AF417" s="26"/>
      <c r="AG417" s="26"/>
      <c r="AH417" s="70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</row>
    <row r="418" s="23" customFormat="1" customHeight="1" spans="1:60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 s="26"/>
      <c r="AB418" s="26"/>
      <c r="AC418" s="26"/>
      <c r="AD418" s="26"/>
      <c r="AE418" s="26"/>
      <c r="AF418" s="26"/>
      <c r="AG418" s="26"/>
      <c r="AH418" s="70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</row>
    <row r="419" s="23" customFormat="1" customHeight="1" spans="1:60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 s="26"/>
      <c r="AB419" s="26"/>
      <c r="AC419" s="26"/>
      <c r="AD419" s="26"/>
      <c r="AE419" s="26"/>
      <c r="AF419" s="26"/>
      <c r="AG419" s="26"/>
      <c r="AH419" s="70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</row>
    <row r="420" s="23" customFormat="1" customHeight="1" spans="1:60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 s="26"/>
      <c r="AB420" s="26"/>
      <c r="AC420" s="26"/>
      <c r="AD420" s="26"/>
      <c r="AE420" s="26"/>
      <c r="AF420" s="26"/>
      <c r="AG420" s="26"/>
      <c r="AH420" s="70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</row>
    <row r="421" s="23" customFormat="1" customHeight="1" spans="1:60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 s="26"/>
      <c r="AB421" s="26"/>
      <c r="AC421" s="26"/>
      <c r="AD421" s="26"/>
      <c r="AE421" s="26"/>
      <c r="AF421" s="26"/>
      <c r="AG421" s="26"/>
      <c r="AH421" s="70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</row>
    <row r="422" s="23" customFormat="1" customHeight="1" spans="1:60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 s="26"/>
      <c r="AB422" s="26"/>
      <c r="AC422" s="26"/>
      <c r="AD422" s="26"/>
      <c r="AE422" s="26"/>
      <c r="AF422" s="26"/>
      <c r="AG422" s="26"/>
      <c r="AH422" s="70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</row>
    <row r="423" s="23" customFormat="1" customHeight="1" spans="1:60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 s="26"/>
      <c r="AB423" s="26"/>
      <c r="AC423" s="26"/>
      <c r="AD423" s="26"/>
      <c r="AE423" s="26"/>
      <c r="AF423" s="26"/>
      <c r="AG423" s="26"/>
      <c r="AH423" s="70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</row>
    <row r="424" s="23" customFormat="1" customHeight="1" spans="1:60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 s="26"/>
      <c r="AB424" s="26"/>
      <c r="AC424" s="26"/>
      <c r="AD424" s="26"/>
      <c r="AE424" s="26"/>
      <c r="AF424" s="26"/>
      <c r="AG424" s="26"/>
      <c r="AH424" s="70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</row>
    <row r="425" s="23" customFormat="1" customHeight="1" spans="1:60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 s="26"/>
      <c r="AB425" s="26"/>
      <c r="AC425" s="26"/>
      <c r="AD425" s="26"/>
      <c r="AE425" s="26"/>
      <c r="AF425" s="26"/>
      <c r="AG425" s="26"/>
      <c r="AH425" s="70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</row>
    <row r="426" s="23" customFormat="1" customHeight="1" spans="1:60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 s="26"/>
      <c r="AB426" s="26"/>
      <c r="AC426" s="26"/>
      <c r="AD426" s="26"/>
      <c r="AE426" s="26"/>
      <c r="AF426" s="26"/>
      <c r="AG426" s="26"/>
      <c r="AH426" s="70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</row>
    <row r="427" s="23" customFormat="1" customHeight="1" spans="1:60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 s="26"/>
      <c r="AB427" s="26"/>
      <c r="AC427" s="26"/>
      <c r="AD427" s="26"/>
      <c r="AE427" s="26"/>
      <c r="AF427" s="26"/>
      <c r="AG427" s="26"/>
      <c r="AH427" s="70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</row>
    <row r="428" s="23" customFormat="1" customHeight="1" spans="1:60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 s="26"/>
      <c r="AB428" s="26"/>
      <c r="AC428" s="26"/>
      <c r="AD428" s="26"/>
      <c r="AE428" s="26"/>
      <c r="AF428" s="26"/>
      <c r="AG428" s="26"/>
      <c r="AH428" s="70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</row>
    <row r="429" s="23" customFormat="1" customHeight="1" spans="1:60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 s="26"/>
      <c r="AB429" s="26"/>
      <c r="AC429" s="26"/>
      <c r="AD429" s="26"/>
      <c r="AE429" s="26"/>
      <c r="AF429" s="26"/>
      <c r="AG429" s="26"/>
      <c r="AH429" s="70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</row>
    <row r="430" s="23" customFormat="1" customHeight="1" spans="1:60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 s="26"/>
      <c r="AB430" s="26"/>
      <c r="AC430" s="26"/>
      <c r="AD430" s="26"/>
      <c r="AE430" s="26"/>
      <c r="AF430" s="26"/>
      <c r="AG430" s="26"/>
      <c r="AH430" s="70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</row>
    <row r="431" s="23" customFormat="1" customHeight="1" spans="1:60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 s="26"/>
      <c r="AB431" s="26"/>
      <c r="AC431" s="26"/>
      <c r="AD431" s="26"/>
      <c r="AE431" s="26"/>
      <c r="AF431" s="26"/>
      <c r="AG431" s="26"/>
      <c r="AH431" s="70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</row>
    <row r="432" s="23" customFormat="1" customHeight="1" spans="1:60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 s="26"/>
      <c r="AB432" s="26"/>
      <c r="AC432" s="26"/>
      <c r="AD432" s="26"/>
      <c r="AE432" s="26"/>
      <c r="AF432" s="26"/>
      <c r="AG432" s="26"/>
      <c r="AH432" s="70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</row>
    <row r="433" s="23" customFormat="1" customHeight="1" spans="1:60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 s="26"/>
      <c r="AB433" s="26"/>
      <c r="AC433" s="26"/>
      <c r="AD433" s="26"/>
      <c r="AE433" s="26"/>
      <c r="AF433" s="26"/>
      <c r="AG433" s="26"/>
      <c r="AH433" s="70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</row>
    <row r="434" s="23" customFormat="1" customHeight="1" spans="1:60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 s="26"/>
      <c r="AB434" s="26"/>
      <c r="AC434" s="26"/>
      <c r="AD434" s="26"/>
      <c r="AE434" s="26"/>
      <c r="AF434" s="26"/>
      <c r="AG434" s="26"/>
      <c r="AH434" s="70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</row>
    <row r="435" s="23" customFormat="1" customHeight="1" spans="1:60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 s="26"/>
      <c r="AB435" s="26"/>
      <c r="AC435" s="26"/>
      <c r="AD435" s="26"/>
      <c r="AE435" s="26"/>
      <c r="AF435" s="26"/>
      <c r="AG435" s="26"/>
      <c r="AH435" s="70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</row>
    <row r="436" s="23" customFormat="1" customHeight="1" spans="1:60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 s="26"/>
      <c r="AB436" s="26"/>
      <c r="AC436" s="26"/>
      <c r="AD436" s="26"/>
      <c r="AE436" s="26"/>
      <c r="AF436" s="26"/>
      <c r="AG436" s="26"/>
      <c r="AH436" s="70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</row>
    <row r="437" s="23" customFormat="1" customHeight="1" spans="1:60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 s="26"/>
      <c r="AB437" s="26"/>
      <c r="AC437" s="26"/>
      <c r="AD437" s="26"/>
      <c r="AE437" s="26"/>
      <c r="AF437" s="26"/>
      <c r="AG437" s="26"/>
      <c r="AH437" s="70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</row>
    <row r="438" s="23" customFormat="1" customHeight="1" spans="1:60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 s="26"/>
      <c r="AB438" s="26"/>
      <c r="AC438" s="26"/>
      <c r="AD438" s="26"/>
      <c r="AE438" s="26"/>
      <c r="AF438" s="26"/>
      <c r="AG438" s="26"/>
      <c r="AH438" s="70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</row>
    <row r="439" s="23" customFormat="1" customHeight="1" spans="1:60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 s="26"/>
      <c r="AB439" s="26"/>
      <c r="AC439" s="26"/>
      <c r="AD439" s="26"/>
      <c r="AE439" s="26"/>
      <c r="AF439" s="26"/>
      <c r="AG439" s="26"/>
      <c r="AH439" s="70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</row>
    <row r="440" s="23" customFormat="1" customHeight="1" spans="1:60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 s="26"/>
      <c r="AB440" s="26"/>
      <c r="AC440" s="26"/>
      <c r="AD440" s="26"/>
      <c r="AE440" s="26"/>
      <c r="AF440" s="26"/>
      <c r="AG440" s="26"/>
      <c r="AH440" s="70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</row>
    <row r="441" s="23" customFormat="1" customHeight="1" spans="1:60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 s="26"/>
      <c r="AB441" s="26"/>
      <c r="AC441" s="26"/>
      <c r="AD441" s="26"/>
      <c r="AE441" s="26"/>
      <c r="AF441" s="26"/>
      <c r="AG441" s="26"/>
      <c r="AH441" s="70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</row>
    <row r="442" s="23" customFormat="1" customHeight="1" spans="1:60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 s="26"/>
      <c r="AB442" s="26"/>
      <c r="AC442" s="26"/>
      <c r="AD442" s="26"/>
      <c r="AE442" s="26"/>
      <c r="AF442" s="26"/>
      <c r="AG442" s="26"/>
      <c r="AH442" s="70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</row>
    <row r="443" s="23" customFormat="1" customHeight="1" spans="1:60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 s="26"/>
      <c r="AB443" s="26"/>
      <c r="AC443" s="26"/>
      <c r="AD443" s="26"/>
      <c r="AE443" s="26"/>
      <c r="AF443" s="26"/>
      <c r="AG443" s="26"/>
      <c r="AH443" s="70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</row>
    <row r="444" s="23" customFormat="1" customHeight="1" spans="1:60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 s="26"/>
      <c r="AB444" s="26"/>
      <c r="AC444" s="26"/>
      <c r="AD444" s="26"/>
      <c r="AE444" s="26"/>
      <c r="AF444" s="26"/>
      <c r="AG444" s="26"/>
      <c r="AH444" s="70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</row>
    <row r="445" s="23" customFormat="1" customHeight="1" spans="1:60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 s="26"/>
      <c r="AB445" s="26"/>
      <c r="AC445" s="26"/>
      <c r="AD445" s="26"/>
      <c r="AE445" s="26"/>
      <c r="AF445" s="26"/>
      <c r="AG445" s="26"/>
      <c r="AH445" s="70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</row>
    <row r="446" s="23" customFormat="1" customHeight="1" spans="1:60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 s="26"/>
      <c r="AB446" s="26"/>
      <c r="AC446" s="26"/>
      <c r="AD446" s="26"/>
      <c r="AE446" s="26"/>
      <c r="AF446" s="26"/>
      <c r="AG446" s="26"/>
      <c r="AH446" s="70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</row>
    <row r="447" s="23" customFormat="1" customHeight="1" spans="1:60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 s="26"/>
      <c r="AB447" s="26"/>
      <c r="AC447" s="26"/>
      <c r="AD447" s="26"/>
      <c r="AE447" s="26"/>
      <c r="AF447" s="26"/>
      <c r="AG447" s="26"/>
      <c r="AH447" s="70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</row>
    <row r="448" s="23" customFormat="1" customHeight="1" spans="1:60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 s="26"/>
      <c r="AB448" s="26"/>
      <c r="AC448" s="26"/>
      <c r="AD448" s="26"/>
      <c r="AE448" s="26"/>
      <c r="AF448" s="26"/>
      <c r="AG448" s="26"/>
      <c r="AH448" s="70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</row>
    <row r="449" s="23" customFormat="1" customHeight="1" spans="1:60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 s="26"/>
      <c r="AB449" s="26"/>
      <c r="AC449" s="26"/>
      <c r="AD449" s="26"/>
      <c r="AE449" s="26"/>
      <c r="AF449" s="26"/>
      <c r="AG449" s="26"/>
      <c r="AH449" s="70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</row>
    <row r="450" s="23" customFormat="1" customHeight="1" spans="1:60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 s="26"/>
      <c r="AB450" s="26"/>
      <c r="AC450" s="26"/>
      <c r="AD450" s="26"/>
      <c r="AE450" s="26"/>
      <c r="AF450" s="26"/>
      <c r="AG450" s="26"/>
      <c r="AH450" s="70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</row>
    <row r="451" s="23" customFormat="1" customHeight="1" spans="1:60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 s="26"/>
      <c r="AB451" s="26"/>
      <c r="AC451" s="26"/>
      <c r="AD451" s="26"/>
      <c r="AE451" s="26"/>
      <c r="AF451" s="26"/>
      <c r="AG451" s="26"/>
      <c r="AH451" s="70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</row>
    <row r="452" s="23" customFormat="1" customHeight="1" spans="1:60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 s="26"/>
      <c r="AB452" s="26"/>
      <c r="AC452" s="26"/>
      <c r="AD452" s="26"/>
      <c r="AE452" s="26"/>
      <c r="AF452" s="26"/>
      <c r="AG452" s="26"/>
      <c r="AH452" s="70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</row>
    <row r="453" s="23" customFormat="1" customHeight="1" spans="1:60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 s="26"/>
      <c r="AB453" s="26"/>
      <c r="AC453" s="26"/>
      <c r="AD453" s="26"/>
      <c r="AE453" s="26"/>
      <c r="AF453" s="26"/>
      <c r="AG453" s="26"/>
      <c r="AH453" s="70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</row>
    <row r="454" s="23" customFormat="1" customHeight="1" spans="1:60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 s="26"/>
      <c r="AB454" s="26"/>
      <c r="AC454" s="26"/>
      <c r="AD454" s="26"/>
      <c r="AE454" s="26"/>
      <c r="AF454" s="26"/>
      <c r="AG454" s="26"/>
      <c r="AH454" s="70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</row>
    <row r="455" s="23" customFormat="1" customHeight="1" spans="1:60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 s="26"/>
      <c r="AB455" s="26"/>
      <c r="AC455" s="26"/>
      <c r="AD455" s="26"/>
      <c r="AE455" s="26"/>
      <c r="AF455" s="26"/>
      <c r="AG455" s="26"/>
      <c r="AH455" s="70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</row>
    <row r="456" s="23" customFormat="1" customHeight="1" spans="1:60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 s="26"/>
      <c r="AB456" s="26"/>
      <c r="AC456" s="26"/>
      <c r="AD456" s="26"/>
      <c r="AE456" s="26"/>
      <c r="AF456" s="26"/>
      <c r="AG456" s="26"/>
      <c r="AH456" s="70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</row>
    <row r="457" s="23" customFormat="1" customHeight="1" spans="1:60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 s="26"/>
      <c r="AB457" s="26"/>
      <c r="AC457" s="26"/>
      <c r="AD457" s="26"/>
      <c r="AE457" s="26"/>
      <c r="AF457" s="26"/>
      <c r="AG457" s="26"/>
      <c r="AH457" s="70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</row>
    <row r="458" s="23" customFormat="1" customHeight="1" spans="1:60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 s="26"/>
      <c r="AB458" s="26"/>
      <c r="AC458" s="26"/>
      <c r="AD458" s="26"/>
      <c r="AE458" s="26"/>
      <c r="AF458" s="26"/>
      <c r="AG458" s="26"/>
      <c r="AH458" s="70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</row>
    <row r="459" s="23" customFormat="1" customHeight="1" spans="1:60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 s="26"/>
      <c r="AB459" s="26"/>
      <c r="AC459" s="26"/>
      <c r="AD459" s="26"/>
      <c r="AE459" s="26"/>
      <c r="AF459" s="26"/>
      <c r="AG459" s="26"/>
      <c r="AH459" s="70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</row>
    <row r="460" s="23" customFormat="1" customHeight="1" spans="1:60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 s="26"/>
      <c r="AB460" s="26"/>
      <c r="AC460" s="26"/>
      <c r="AD460" s="26"/>
      <c r="AE460" s="26"/>
      <c r="AF460" s="26"/>
      <c r="AG460" s="26"/>
      <c r="AH460" s="70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</row>
    <row r="461" s="23" customFormat="1" customHeight="1" spans="1:60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 s="26"/>
      <c r="AB461" s="26"/>
      <c r="AC461" s="26"/>
      <c r="AD461" s="26"/>
      <c r="AE461" s="26"/>
      <c r="AF461" s="26"/>
      <c r="AG461" s="26"/>
      <c r="AH461" s="70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</row>
    <row r="462" s="23" customFormat="1" customHeight="1" spans="1:60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 s="26"/>
      <c r="AB462" s="26"/>
      <c r="AC462" s="26"/>
      <c r="AD462" s="26"/>
      <c r="AE462" s="26"/>
      <c r="AF462" s="26"/>
      <c r="AG462" s="26"/>
      <c r="AH462" s="70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</row>
    <row r="463" s="23" customFormat="1" customHeight="1" spans="1:60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 s="26"/>
      <c r="AB463" s="26"/>
      <c r="AC463" s="26"/>
      <c r="AD463" s="26"/>
      <c r="AE463" s="26"/>
      <c r="AF463" s="26"/>
      <c r="AG463" s="26"/>
      <c r="AH463" s="70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</row>
    <row r="464" s="23" customFormat="1" customHeight="1" spans="1:60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 s="26"/>
      <c r="AB464" s="26"/>
      <c r="AC464" s="26"/>
      <c r="AD464" s="26"/>
      <c r="AE464" s="26"/>
      <c r="AF464" s="26"/>
      <c r="AG464" s="26"/>
      <c r="AH464" s="70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</row>
    <row r="465" s="23" customFormat="1" customHeight="1" spans="1:60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 s="26"/>
      <c r="AB465" s="26"/>
      <c r="AC465" s="26"/>
      <c r="AD465" s="26"/>
      <c r="AE465" s="26"/>
      <c r="AF465" s="26"/>
      <c r="AG465" s="26"/>
      <c r="AH465" s="70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</row>
    <row r="466" s="23" customFormat="1" customHeight="1" spans="1:60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 s="26"/>
      <c r="AB466" s="26"/>
      <c r="AC466" s="26"/>
      <c r="AD466" s="26"/>
      <c r="AE466" s="26"/>
      <c r="AF466" s="26"/>
      <c r="AG466" s="26"/>
      <c r="AH466" s="70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</row>
    <row r="467" s="23" customFormat="1" customHeight="1" spans="1:60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 s="26"/>
      <c r="AB467" s="26"/>
      <c r="AC467" s="26"/>
      <c r="AD467" s="26"/>
      <c r="AE467" s="26"/>
      <c r="AF467" s="26"/>
      <c r="AG467" s="26"/>
      <c r="AH467" s="70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</row>
    <row r="468" s="23" customFormat="1" customHeight="1" spans="1:60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 s="26"/>
      <c r="AB468" s="26"/>
      <c r="AC468" s="26"/>
      <c r="AD468" s="26"/>
      <c r="AE468" s="26"/>
      <c r="AF468" s="26"/>
      <c r="AG468" s="26"/>
      <c r="AH468" s="70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</row>
    <row r="469" s="23" customFormat="1" customHeight="1" spans="1:60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 s="26"/>
      <c r="AB469" s="26"/>
      <c r="AC469" s="26"/>
      <c r="AD469" s="26"/>
      <c r="AE469" s="26"/>
      <c r="AF469" s="26"/>
      <c r="AG469" s="26"/>
      <c r="AH469" s="70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</row>
    <row r="470" s="23" customFormat="1" customHeight="1" spans="1:60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 s="26"/>
      <c r="AB470" s="26"/>
      <c r="AC470" s="26"/>
      <c r="AD470" s="26"/>
      <c r="AE470" s="26"/>
      <c r="AF470" s="26"/>
      <c r="AG470" s="26"/>
      <c r="AH470" s="70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</row>
    <row r="471" s="23" customFormat="1" customHeight="1" spans="1:60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 s="26"/>
      <c r="AB471" s="26"/>
      <c r="AC471" s="26"/>
      <c r="AD471" s="26"/>
      <c r="AE471" s="26"/>
      <c r="AF471" s="26"/>
      <c r="AG471" s="26"/>
      <c r="AH471" s="70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</row>
    <row r="472" s="23" customFormat="1" customHeight="1" spans="1:60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 s="26"/>
      <c r="AB472" s="26"/>
      <c r="AC472" s="26"/>
      <c r="AD472" s="26"/>
      <c r="AE472" s="26"/>
      <c r="AF472" s="26"/>
      <c r="AG472" s="26"/>
      <c r="AH472" s="70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</row>
    <row r="473" s="23" customFormat="1" customHeight="1" spans="1:60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 s="26"/>
      <c r="AB473" s="26"/>
      <c r="AC473" s="26"/>
      <c r="AD473" s="26"/>
      <c r="AE473" s="26"/>
      <c r="AF473" s="26"/>
      <c r="AG473" s="26"/>
      <c r="AH473" s="70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</row>
    <row r="474" s="23" customFormat="1" customHeight="1" spans="1:60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 s="26"/>
      <c r="AB474" s="26"/>
      <c r="AC474" s="26"/>
      <c r="AD474" s="26"/>
      <c r="AE474" s="26"/>
      <c r="AF474" s="26"/>
      <c r="AG474" s="26"/>
      <c r="AH474" s="70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</row>
    <row r="475" s="23" customFormat="1" customHeight="1" spans="1:60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 s="26"/>
      <c r="AB475" s="26"/>
      <c r="AC475" s="26"/>
      <c r="AD475" s="26"/>
      <c r="AE475" s="26"/>
      <c r="AF475" s="26"/>
      <c r="AG475" s="26"/>
      <c r="AH475" s="70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</row>
    <row r="476" s="23" customFormat="1" customHeight="1" spans="1:60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 s="26"/>
      <c r="AB476" s="26"/>
      <c r="AC476" s="26"/>
      <c r="AD476" s="26"/>
      <c r="AE476" s="26"/>
      <c r="AF476" s="26"/>
      <c r="AG476" s="26"/>
      <c r="AH476" s="70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</row>
    <row r="477" s="23" customFormat="1" customHeight="1" spans="1:60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 s="26"/>
      <c r="AB477" s="26"/>
      <c r="AC477" s="26"/>
      <c r="AD477" s="26"/>
      <c r="AE477" s="26"/>
      <c r="AF477" s="26"/>
      <c r="AG477" s="26"/>
      <c r="AH477" s="70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</row>
    <row r="478" s="23" customFormat="1" customHeight="1" spans="1:60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 s="26"/>
      <c r="AB478" s="26"/>
      <c r="AC478" s="26"/>
      <c r="AD478" s="26"/>
      <c r="AE478" s="26"/>
      <c r="AF478" s="26"/>
      <c r="AG478" s="26"/>
      <c r="AH478" s="70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</row>
    <row r="479" s="23" customFormat="1" customHeight="1" spans="1:60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 s="26"/>
      <c r="AB479" s="26"/>
      <c r="AC479" s="26"/>
      <c r="AD479" s="26"/>
      <c r="AE479" s="26"/>
      <c r="AF479" s="26"/>
      <c r="AG479" s="26"/>
      <c r="AH479" s="70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</row>
    <row r="480" s="23" customFormat="1" customHeight="1" spans="1:60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 s="26"/>
      <c r="AB480" s="26"/>
      <c r="AC480" s="26"/>
      <c r="AD480" s="26"/>
      <c r="AE480" s="26"/>
      <c r="AF480" s="26"/>
      <c r="AG480" s="26"/>
      <c r="AH480" s="70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</row>
    <row r="481" s="23" customFormat="1" customHeight="1" spans="1:60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 s="26"/>
      <c r="AB481" s="26"/>
      <c r="AC481" s="26"/>
      <c r="AD481" s="26"/>
      <c r="AE481" s="26"/>
      <c r="AF481" s="26"/>
      <c r="AG481" s="26"/>
      <c r="AH481" s="70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</row>
    <row r="482" s="23" customFormat="1" customHeight="1" spans="1:60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 s="26"/>
      <c r="AB482" s="26"/>
      <c r="AC482" s="26"/>
      <c r="AD482" s="26"/>
      <c r="AE482" s="26"/>
      <c r="AF482" s="26"/>
      <c r="AG482" s="26"/>
      <c r="AH482" s="70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</row>
    <row r="483" s="23" customFormat="1" customHeight="1" spans="1:60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 s="26"/>
      <c r="AB483" s="26"/>
      <c r="AC483" s="26"/>
      <c r="AD483" s="26"/>
      <c r="AE483" s="26"/>
      <c r="AF483" s="26"/>
      <c r="AG483" s="26"/>
      <c r="AH483" s="70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</row>
    <row r="484" s="23" customFormat="1" customHeight="1" spans="1:60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 s="26"/>
      <c r="AB484" s="26"/>
      <c r="AC484" s="26"/>
      <c r="AD484" s="26"/>
      <c r="AE484" s="26"/>
      <c r="AF484" s="26"/>
      <c r="AG484" s="26"/>
      <c r="AH484" s="70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</row>
    <row r="485" s="23" customFormat="1" customHeight="1" spans="1:60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 s="26"/>
      <c r="AB485" s="26"/>
      <c r="AC485" s="26"/>
      <c r="AD485" s="26"/>
      <c r="AE485" s="26"/>
      <c r="AF485" s="26"/>
      <c r="AG485" s="26"/>
      <c r="AH485" s="70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</row>
    <row r="486" s="23" customFormat="1" customHeight="1" spans="1:60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 s="26"/>
      <c r="AB486" s="26"/>
      <c r="AC486" s="26"/>
      <c r="AD486" s="26"/>
      <c r="AE486" s="26"/>
      <c r="AF486" s="26"/>
      <c r="AG486" s="26"/>
      <c r="AH486" s="70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</row>
    <row r="487" s="23" customFormat="1" customHeight="1" spans="1:60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 s="26"/>
      <c r="AB487" s="26"/>
      <c r="AC487" s="26"/>
      <c r="AD487" s="26"/>
      <c r="AE487" s="26"/>
      <c r="AF487" s="26"/>
      <c r="AG487" s="26"/>
      <c r="AH487" s="70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</row>
    <row r="488" s="24" customFormat="1" customHeight="1" spans="1:60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 s="26"/>
      <c r="AB488" s="26"/>
      <c r="AC488" s="26"/>
      <c r="AD488" s="26"/>
      <c r="AE488" s="26"/>
      <c r="AF488" s="26"/>
      <c r="AG488" s="26"/>
      <c r="AH488" s="80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</row>
    <row r="489" s="23" customFormat="1" customHeight="1" spans="1:60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 s="26"/>
      <c r="AB489" s="26"/>
      <c r="AC489" s="26"/>
      <c r="AD489" s="26"/>
      <c r="AE489" s="26"/>
      <c r="AF489" s="26"/>
      <c r="AG489" s="26"/>
      <c r="AH489" s="70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</row>
    <row r="490" s="23" customFormat="1" customHeight="1" spans="1:60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 s="26"/>
      <c r="AB490" s="26"/>
      <c r="AC490" s="26"/>
      <c r="AD490" s="26"/>
      <c r="AE490" s="26"/>
      <c r="AF490" s="26"/>
      <c r="AG490" s="26"/>
      <c r="AH490" s="70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</row>
    <row r="491" s="23" customFormat="1" customHeight="1" spans="1:60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 s="26"/>
      <c r="AB491" s="26"/>
      <c r="AC491" s="26"/>
      <c r="AD491" s="26"/>
      <c r="AE491" s="26"/>
      <c r="AF491" s="26"/>
      <c r="AG491" s="26"/>
      <c r="AH491" s="70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</row>
    <row r="492" s="23" customFormat="1" customHeight="1" spans="1:60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 s="26"/>
      <c r="AB492" s="26"/>
      <c r="AC492" s="26"/>
      <c r="AD492" s="26"/>
      <c r="AE492" s="26"/>
      <c r="AF492" s="26"/>
      <c r="AG492" s="26"/>
      <c r="AH492" s="70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</row>
    <row r="493" s="23" customFormat="1" customHeight="1" spans="1:60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 s="26"/>
      <c r="AB493" s="26"/>
      <c r="AC493" s="26"/>
      <c r="AD493" s="26"/>
      <c r="AE493" s="26"/>
      <c r="AF493" s="26"/>
      <c r="AG493" s="26"/>
      <c r="AH493" s="70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</row>
    <row r="494" s="23" customFormat="1" customHeight="1" spans="1:60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 s="26"/>
      <c r="AB494" s="26"/>
      <c r="AC494" s="26"/>
      <c r="AD494" s="26"/>
      <c r="AE494" s="26"/>
      <c r="AF494" s="26"/>
      <c r="AG494" s="26"/>
      <c r="AH494" s="70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</row>
    <row r="495" s="23" customFormat="1" customHeight="1" spans="1:60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 s="26"/>
      <c r="AB495" s="26"/>
      <c r="AC495" s="26"/>
      <c r="AD495" s="26"/>
      <c r="AE495" s="26"/>
      <c r="AF495" s="26"/>
      <c r="AG495" s="26"/>
      <c r="AH495" s="70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</row>
    <row r="496" s="23" customFormat="1" customHeight="1" spans="1:60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 s="26"/>
      <c r="AB496" s="26"/>
      <c r="AC496" s="26"/>
      <c r="AD496" s="26"/>
      <c r="AE496" s="26"/>
      <c r="AF496" s="26"/>
      <c r="AG496" s="26"/>
      <c r="AH496" s="70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</row>
    <row r="497" s="23" customFormat="1" customHeight="1" spans="1:60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 s="26"/>
      <c r="AB497" s="26"/>
      <c r="AC497" s="26"/>
      <c r="AD497" s="26"/>
      <c r="AE497" s="26"/>
      <c r="AF497" s="26"/>
      <c r="AG497" s="26"/>
      <c r="AH497" s="70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</row>
    <row r="498" s="23" customFormat="1" customHeight="1" spans="1:60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 s="26"/>
      <c r="AB498" s="26"/>
      <c r="AC498" s="26"/>
      <c r="AD498" s="26"/>
      <c r="AE498" s="26"/>
      <c r="AF498" s="26"/>
      <c r="AG498" s="26"/>
      <c r="AH498" s="70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</row>
    <row r="499" s="23" customFormat="1" customHeight="1" spans="1:60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 s="26"/>
      <c r="AB499" s="26"/>
      <c r="AC499" s="26"/>
      <c r="AD499" s="26"/>
      <c r="AE499" s="26"/>
      <c r="AF499" s="26"/>
      <c r="AG499" s="26"/>
      <c r="AH499" s="70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</row>
    <row r="500" s="23" customFormat="1" customHeight="1" spans="1:60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 s="26"/>
      <c r="AB500" s="26"/>
      <c r="AC500" s="26"/>
      <c r="AD500" s="26"/>
      <c r="AE500" s="26"/>
      <c r="AF500" s="26"/>
      <c r="AG500" s="26"/>
      <c r="AH500" s="70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</row>
    <row r="779" s="25" customFormat="1" customHeight="1" spans="1:3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 s="26"/>
      <c r="AB779" s="26"/>
      <c r="AC779" s="26"/>
      <c r="AD779" s="26"/>
      <c r="AE779" s="26"/>
      <c r="AF779" s="26"/>
      <c r="AG779" s="26"/>
      <c r="AH779" s="82"/>
    </row>
  </sheetData>
  <autoFilter ref="A1:U1199">
    <extLst/>
  </autoFilter>
  <dataValidations count="12">
    <dataValidation type="list" allowBlank="1" showInputMessage="1" showErrorMessage="1" sqref="C1">
      <formula1>归属主体</formula1>
    </dataValidation>
    <dataValidation type="list" allowBlank="1" showInputMessage="1" showErrorMessage="1" sqref="G1 G2 G3:G1048576">
      <formula1>项目编号</formula1>
    </dataValidation>
    <dataValidation type="list" showInputMessage="1" showErrorMessage="1" sqref="N279 O2:O299">
      <formula1>并表类型</formula1>
    </dataValidation>
    <dataValidation type="list" allowBlank="1" showInputMessage="1" showErrorMessage="1" sqref="E280 H1:H299">
      <formula1>应付供应商</formula1>
    </dataValidation>
    <dataValidation type="list" allowBlank="1" showInputMessage="1" showErrorMessage="1" sqref="B2:B299">
      <formula1>姓名</formula1>
    </dataValidation>
    <dataValidation type="list" allowBlank="1" showInputMessage="1" showErrorMessage="1" sqref="C2:C299">
      <formula1>主体</formula1>
    </dataValidation>
    <dataValidation type="list" allowBlank="1" showInputMessage="1" showErrorMessage="1" sqref="D$1:D$1048576">
      <formula1>部门</formula1>
    </dataValidation>
    <dataValidation type="list" showInputMessage="1" showErrorMessage="1" sqref="E2:E279 E281:E299">
      <formula1>支出一类</formula1>
    </dataValidation>
    <dataValidation type="list" showInputMessage="1" showErrorMessage="1" sqref="F2:F299">
      <formula1>INDIRECT($E2)</formula1>
    </dataValidation>
    <dataValidation type="list" allowBlank="1" showInputMessage="1" showErrorMessage="1" sqref="M2:M299">
      <formula1>合同编码</formula1>
    </dataValidation>
    <dataValidation type="list" showInputMessage="1" showErrorMessage="1" sqref="N137:N138 P2:P299">
      <formula1>财务部</formula1>
    </dataValidation>
    <dataValidation type="list" showInputMessage="1" showErrorMessage="1" sqref="AJ2:AJ1000">
      <formula1>审核状态</formula1>
    </dataValidation>
  </dataValidations>
  <hyperlinks>
    <hyperlink ref="A1" location="'Sheet3'!A1" display="返回目录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B6" sqref="B6"/>
    </sheetView>
  </sheetViews>
  <sheetFormatPr defaultColWidth="8.87272727272727" defaultRowHeight="21" customHeight="1"/>
  <cols>
    <col min="1" max="1" width="40" customWidth="1"/>
    <col min="2" max="2" width="11" customWidth="1"/>
    <col min="3" max="3" width="15.1272727272727" customWidth="1"/>
    <col min="4" max="4" width="15.5" customWidth="1"/>
    <col min="5" max="5" width="5.25454545454545" customWidth="1"/>
    <col min="6" max="6" width="5.5" customWidth="1"/>
    <col min="7" max="7" width="4.87272727272727" customWidth="1"/>
    <col min="9" max="9" width="9.62727272727273"/>
    <col min="10" max="10" width="12" customWidth="1"/>
    <col min="11" max="11" width="12.5" customWidth="1"/>
    <col min="12" max="12" width="15.5" customWidth="1"/>
    <col min="13" max="13" width="34.6272727272727" customWidth="1"/>
    <col min="15" max="16384" width="8.87272727272727" style="2"/>
  </cols>
  <sheetData>
    <row r="1" s="1" customFormat="1" customHeight="1" spans="1:14">
      <c r="A1" s="3" t="s">
        <v>442</v>
      </c>
      <c r="B1" s="4" t="s">
        <v>692</v>
      </c>
      <c r="C1" s="5" t="s">
        <v>65</v>
      </c>
      <c r="D1" s="5" t="s">
        <v>693</v>
      </c>
      <c r="E1" s="6" t="s">
        <v>694</v>
      </c>
      <c r="F1" s="5" t="s">
        <v>695</v>
      </c>
      <c r="G1" s="6" t="s">
        <v>46</v>
      </c>
      <c r="H1" s="6" t="s">
        <v>696</v>
      </c>
      <c r="I1" s="15" t="s">
        <v>697</v>
      </c>
      <c r="J1" s="15" t="s">
        <v>698</v>
      </c>
      <c r="K1" s="16" t="s">
        <v>42</v>
      </c>
      <c r="L1" s="17" t="s">
        <v>382</v>
      </c>
      <c r="M1" s="18" t="s">
        <v>699</v>
      </c>
      <c r="N1" s="3"/>
    </row>
    <row r="2" customHeight="1" spans="1:14">
      <c r="A2" s="7" t="s">
        <v>700</v>
      </c>
      <c r="B2" s="8">
        <v>45300</v>
      </c>
      <c r="C2" s="9" t="s">
        <v>445</v>
      </c>
      <c r="D2" s="10"/>
      <c r="E2" s="11"/>
      <c r="F2" s="11"/>
      <c r="G2" s="11"/>
      <c r="H2" s="12">
        <v>1</v>
      </c>
      <c r="I2" s="19">
        <v>10000</v>
      </c>
      <c r="J2" s="19"/>
      <c r="K2" s="20"/>
      <c r="L2" s="20"/>
      <c r="M2" s="21"/>
      <c r="N2" s="7"/>
    </row>
    <row r="3" customHeight="1" spans="1:14">
      <c r="A3" s="7"/>
      <c r="B3" s="8"/>
      <c r="C3" s="10"/>
      <c r="D3" s="10"/>
      <c r="E3" s="11"/>
      <c r="F3" s="11"/>
      <c r="G3" s="11"/>
      <c r="H3" s="13"/>
      <c r="I3" s="19"/>
      <c r="J3" s="19"/>
      <c r="K3" s="20"/>
      <c r="L3" s="20"/>
      <c r="M3" s="21"/>
      <c r="N3" s="7"/>
    </row>
    <row r="4" customHeight="1" spans="1:14">
      <c r="A4" s="7"/>
      <c r="B4" s="8"/>
      <c r="C4" s="10"/>
      <c r="D4" s="10"/>
      <c r="E4" s="11"/>
      <c r="F4" s="11"/>
      <c r="G4" s="11"/>
      <c r="H4" s="13"/>
      <c r="I4" s="19"/>
      <c r="J4" s="19"/>
      <c r="K4" s="20"/>
      <c r="L4" s="20"/>
      <c r="M4" s="21"/>
      <c r="N4" s="7"/>
    </row>
    <row r="5" customHeight="1" spans="1:14">
      <c r="A5" s="7"/>
      <c r="B5" s="8"/>
      <c r="C5" s="10"/>
      <c r="D5" s="10"/>
      <c r="E5" s="11"/>
      <c r="F5" s="11"/>
      <c r="G5" s="11"/>
      <c r="H5" s="13"/>
      <c r="I5" s="19"/>
      <c r="J5" s="19"/>
      <c r="K5" s="20"/>
      <c r="L5" s="20"/>
      <c r="M5" s="21"/>
      <c r="N5" s="7"/>
    </row>
    <row r="6" customHeight="1" spans="1:14">
      <c r="A6" s="7"/>
      <c r="B6" s="8"/>
      <c r="C6" s="10"/>
      <c r="D6" s="10"/>
      <c r="E6" s="11"/>
      <c r="F6" s="11"/>
      <c r="G6" s="11"/>
      <c r="H6" s="13"/>
      <c r="I6" s="19"/>
      <c r="J6" s="19"/>
      <c r="K6" s="20"/>
      <c r="L6" s="20"/>
      <c r="M6" s="21"/>
      <c r="N6" s="7"/>
    </row>
    <row r="7" customHeight="1" spans="1:14">
      <c r="A7" s="7"/>
      <c r="B7" s="8"/>
      <c r="C7" s="10"/>
      <c r="D7" s="10"/>
      <c r="E7" s="11"/>
      <c r="F7" s="11"/>
      <c r="G7" s="11"/>
      <c r="H7" s="13"/>
      <c r="I7" s="19"/>
      <c r="J7" s="19"/>
      <c r="K7" s="20"/>
      <c r="L7" s="20"/>
      <c r="M7" s="21"/>
      <c r="N7" s="7"/>
    </row>
    <row r="8" customHeight="1" spans="1:14">
      <c r="A8" s="7"/>
      <c r="B8" s="8"/>
      <c r="C8" s="10"/>
      <c r="D8" s="10"/>
      <c r="E8" s="11"/>
      <c r="F8" s="11"/>
      <c r="G8" s="11"/>
      <c r="H8" s="13"/>
      <c r="I8" s="19"/>
      <c r="J8" s="19"/>
      <c r="K8" s="20"/>
      <c r="L8" s="20"/>
      <c r="M8" s="21"/>
      <c r="N8" s="7"/>
    </row>
    <row r="9" customHeight="1" spans="1:14">
      <c r="A9" s="7"/>
      <c r="B9" s="8"/>
      <c r="C9" s="10"/>
      <c r="D9" s="10"/>
      <c r="E9" s="11"/>
      <c r="F9" s="11"/>
      <c r="G9" s="11"/>
      <c r="H9" s="13"/>
      <c r="I9" s="19"/>
      <c r="J9" s="19"/>
      <c r="K9" s="20"/>
      <c r="L9" s="20"/>
      <c r="M9" s="21"/>
      <c r="N9" s="7"/>
    </row>
    <row r="10" customHeight="1" spans="1:14">
      <c r="A10" s="7"/>
      <c r="B10" s="14"/>
      <c r="C10" s="10"/>
      <c r="D10" s="10"/>
      <c r="E10" s="11"/>
      <c r="F10" s="11"/>
      <c r="G10" s="11"/>
      <c r="H10" s="13"/>
      <c r="I10" s="19"/>
      <c r="J10" s="19"/>
      <c r="K10" s="20"/>
      <c r="L10" s="20"/>
      <c r="M10" s="21"/>
      <c r="N10" s="7"/>
    </row>
    <row r="11" customHeight="1" spans="1:14">
      <c r="A11" s="7"/>
      <c r="B11" s="14"/>
      <c r="C11" s="10"/>
      <c r="D11" s="10"/>
      <c r="E11" s="11"/>
      <c r="F11" s="11"/>
      <c r="G11" s="11"/>
      <c r="H11" s="13"/>
      <c r="I11" s="19"/>
      <c r="J11" s="19"/>
      <c r="K11" s="20"/>
      <c r="L11" s="20"/>
      <c r="M11" s="21"/>
      <c r="N11" s="7"/>
    </row>
    <row r="12" customHeight="1" spans="1:14">
      <c r="A12" s="7"/>
      <c r="B12" s="14"/>
      <c r="C12" s="10"/>
      <c r="D12" s="10"/>
      <c r="E12" s="11"/>
      <c r="F12" s="11"/>
      <c r="G12" s="11"/>
      <c r="H12" s="13"/>
      <c r="I12" s="19"/>
      <c r="J12" s="19"/>
      <c r="K12" s="20"/>
      <c r="L12" s="20"/>
      <c r="M12" s="21"/>
      <c r="N12" s="7"/>
    </row>
    <row r="13" customHeight="1" spans="1:14">
      <c r="A13" s="7"/>
      <c r="B13" s="14"/>
      <c r="C13" s="10"/>
      <c r="D13" s="10"/>
      <c r="E13" s="11"/>
      <c r="F13" s="11"/>
      <c r="G13" s="11"/>
      <c r="H13" s="13"/>
      <c r="I13" s="19"/>
      <c r="J13" s="19"/>
      <c r="K13" s="20"/>
      <c r="L13" s="20"/>
      <c r="M13" s="21"/>
      <c r="N13" s="7"/>
    </row>
    <row r="14" customHeight="1" spans="1:14">
      <c r="A14" s="7"/>
      <c r="B14" s="14"/>
      <c r="C14" s="10"/>
      <c r="D14" s="10"/>
      <c r="E14" s="11"/>
      <c r="F14" s="11"/>
      <c r="G14" s="11"/>
      <c r="H14" s="13"/>
      <c r="I14" s="19"/>
      <c r="J14" s="19"/>
      <c r="K14" s="20"/>
      <c r="L14" s="20"/>
      <c r="M14" s="21"/>
      <c r="N14" s="7"/>
    </row>
    <row r="15" customHeight="1" spans="1:14">
      <c r="A15" s="7"/>
      <c r="B15" s="14"/>
      <c r="C15" s="10"/>
      <c r="D15" s="10"/>
      <c r="E15" s="11"/>
      <c r="F15" s="11"/>
      <c r="G15" s="11"/>
      <c r="H15" s="13"/>
      <c r="I15" s="19"/>
      <c r="J15" s="19"/>
      <c r="K15" s="20"/>
      <c r="L15" s="20"/>
      <c r="M15" s="21"/>
      <c r="N15" s="7"/>
    </row>
    <row r="16" customHeight="1" spans="1:14">
      <c r="A16" s="7"/>
      <c r="B16" s="14"/>
      <c r="C16" s="10"/>
      <c r="D16" s="10"/>
      <c r="E16" s="11"/>
      <c r="F16" s="11"/>
      <c r="G16" s="11"/>
      <c r="H16" s="13"/>
      <c r="I16" s="19"/>
      <c r="J16" s="19"/>
      <c r="K16" s="20"/>
      <c r="L16" s="20"/>
      <c r="M16" s="21"/>
      <c r="N16" s="7"/>
    </row>
    <row r="17" customHeight="1" spans="1:14">
      <c r="A17" s="7"/>
      <c r="B17" s="14"/>
      <c r="C17" s="10"/>
      <c r="D17" s="10"/>
      <c r="E17" s="11"/>
      <c r="F17" s="11"/>
      <c r="G17" s="11"/>
      <c r="H17" s="13"/>
      <c r="I17" s="19"/>
      <c r="J17" s="19"/>
      <c r="K17" s="20"/>
      <c r="L17" s="20"/>
      <c r="M17" s="21"/>
      <c r="N17" s="7"/>
    </row>
    <row r="18" customHeight="1" spans="1:14">
      <c r="A18" s="7"/>
      <c r="B18" s="14"/>
      <c r="C18" s="10"/>
      <c r="D18" s="10"/>
      <c r="E18" s="11"/>
      <c r="F18" s="11"/>
      <c r="G18" s="11"/>
      <c r="H18" s="13"/>
      <c r="I18" s="19"/>
      <c r="J18" s="19"/>
      <c r="K18" s="20"/>
      <c r="L18" s="20"/>
      <c r="M18" s="21"/>
      <c r="N18" s="7"/>
    </row>
    <row r="19" customHeight="1" spans="1:14">
      <c r="A19" s="7"/>
      <c r="B19" s="14"/>
      <c r="C19" s="10"/>
      <c r="D19" s="10"/>
      <c r="E19" s="11"/>
      <c r="F19" s="11"/>
      <c r="G19" s="11"/>
      <c r="H19" s="13"/>
      <c r="I19" s="19"/>
      <c r="J19" s="19"/>
      <c r="K19" s="20"/>
      <c r="L19" s="20"/>
      <c r="M19" s="21"/>
      <c r="N19" s="7"/>
    </row>
    <row r="20" customHeight="1" spans="1:14">
      <c r="A20" s="7"/>
      <c r="B20" s="14"/>
      <c r="C20" s="10"/>
      <c r="D20" s="10"/>
      <c r="E20" s="11"/>
      <c r="F20" s="11"/>
      <c r="G20" s="11"/>
      <c r="H20" s="13"/>
      <c r="I20" s="19"/>
      <c r="J20" s="19"/>
      <c r="K20" s="20"/>
      <c r="L20" s="20"/>
      <c r="M20" s="21"/>
      <c r="N20" s="7"/>
    </row>
    <row r="21" customHeight="1" spans="1:14">
      <c r="A21" s="7"/>
      <c r="B21" s="14"/>
      <c r="C21" s="10"/>
      <c r="D21" s="10"/>
      <c r="E21" s="11"/>
      <c r="F21" s="11"/>
      <c r="G21" s="11"/>
      <c r="H21" s="13"/>
      <c r="I21" s="19"/>
      <c r="J21" s="19"/>
      <c r="K21" s="20"/>
      <c r="L21" s="20"/>
      <c r="M21" s="21"/>
      <c r="N21" s="7"/>
    </row>
    <row r="22" customHeight="1" spans="1:14">
      <c r="A22" s="7"/>
      <c r="B22" s="14"/>
      <c r="C22" s="10"/>
      <c r="D22" s="10"/>
      <c r="E22" s="11"/>
      <c r="F22" s="11"/>
      <c r="G22" s="11"/>
      <c r="H22" s="13"/>
      <c r="I22" s="19"/>
      <c r="J22" s="19"/>
      <c r="K22" s="20"/>
      <c r="L22" s="20"/>
      <c r="M22" s="21"/>
      <c r="N22" s="7"/>
    </row>
    <row r="23" customHeight="1" spans="1:14">
      <c r="A23" s="7"/>
      <c r="B23" s="14"/>
      <c r="C23" s="10"/>
      <c r="D23" s="10"/>
      <c r="E23" s="11"/>
      <c r="F23" s="11"/>
      <c r="G23" s="11"/>
      <c r="H23" s="13"/>
      <c r="I23" s="19"/>
      <c r="J23" s="19"/>
      <c r="K23" s="20"/>
      <c r="L23" s="20"/>
      <c r="M23" s="21"/>
      <c r="N23" s="7"/>
    </row>
    <row r="24" customHeight="1" spans="1:14">
      <c r="A24" s="7"/>
      <c r="B24" s="14"/>
      <c r="C24" s="10"/>
      <c r="D24" s="10"/>
      <c r="E24" s="11"/>
      <c r="F24" s="11"/>
      <c r="G24" s="11"/>
      <c r="H24" s="13"/>
      <c r="I24" s="19"/>
      <c r="J24" s="19"/>
      <c r="K24" s="20"/>
      <c r="L24" s="20"/>
      <c r="M24" s="21"/>
      <c r="N24" s="7"/>
    </row>
    <row r="25" customHeight="1" spans="1:14">
      <c r="A25" s="7"/>
      <c r="B25" s="14"/>
      <c r="C25" s="10"/>
      <c r="D25" s="10"/>
      <c r="E25" s="11"/>
      <c r="F25" s="11"/>
      <c r="G25" s="11"/>
      <c r="H25" s="13"/>
      <c r="I25" s="19"/>
      <c r="J25" s="19"/>
      <c r="K25" s="20"/>
      <c r="L25" s="20"/>
      <c r="M25" s="21"/>
      <c r="N25" s="7"/>
    </row>
    <row r="26" customHeight="1" spans="1:14">
      <c r="A26" s="7"/>
      <c r="B26" s="14"/>
      <c r="C26" s="10"/>
      <c r="D26" s="10"/>
      <c r="E26" s="11"/>
      <c r="F26" s="11"/>
      <c r="G26" s="11"/>
      <c r="H26" s="13"/>
      <c r="I26" s="19"/>
      <c r="J26" s="19"/>
      <c r="K26" s="20"/>
      <c r="L26" s="20"/>
      <c r="M26" s="21"/>
      <c r="N26" s="7"/>
    </row>
    <row r="27" customHeight="1" spans="1:14">
      <c r="A27" s="7"/>
      <c r="B27" s="14"/>
      <c r="C27" s="10"/>
      <c r="D27" s="10"/>
      <c r="E27" s="11"/>
      <c r="F27" s="11"/>
      <c r="G27" s="11"/>
      <c r="H27" s="13"/>
      <c r="I27" s="19"/>
      <c r="J27" s="19"/>
      <c r="K27" s="20"/>
      <c r="L27" s="20"/>
      <c r="M27" s="21"/>
      <c r="N27" s="7"/>
    </row>
    <row r="28" customHeight="1" spans="1:14">
      <c r="A28" s="7"/>
      <c r="B28" s="14"/>
      <c r="C28" s="10"/>
      <c r="D28" s="10"/>
      <c r="E28" s="11"/>
      <c r="F28" s="11"/>
      <c r="G28" s="11"/>
      <c r="H28" s="13"/>
      <c r="I28" s="19"/>
      <c r="J28" s="19"/>
      <c r="K28" s="20"/>
      <c r="L28" s="20"/>
      <c r="M28" s="21"/>
      <c r="N28" s="7"/>
    </row>
    <row r="29" customHeight="1" spans="1:14">
      <c r="A29" s="7"/>
      <c r="B29" s="14"/>
      <c r="C29" s="10"/>
      <c r="D29" s="10"/>
      <c r="E29" s="11"/>
      <c r="F29" s="11"/>
      <c r="G29" s="11"/>
      <c r="H29" s="13"/>
      <c r="I29" s="19"/>
      <c r="J29" s="19"/>
      <c r="K29" s="20"/>
      <c r="L29" s="20"/>
      <c r="M29" s="21"/>
      <c r="N29" s="7"/>
    </row>
    <row r="30" customHeight="1" spans="1:14">
      <c r="A30" s="7"/>
      <c r="B30" s="14"/>
      <c r="C30" s="10"/>
      <c r="D30" s="10"/>
      <c r="E30" s="11"/>
      <c r="F30" s="11"/>
      <c r="G30" s="11"/>
      <c r="H30" s="13"/>
      <c r="I30" s="19"/>
      <c r="J30" s="19"/>
      <c r="K30" s="20"/>
      <c r="L30" s="20"/>
      <c r="M30" s="21"/>
      <c r="N30" s="7"/>
    </row>
    <row r="31" customHeight="1" spans="1:14">
      <c r="A31" s="7"/>
      <c r="B31" s="14"/>
      <c r="C31" s="10"/>
      <c r="D31" s="10"/>
      <c r="E31" s="11"/>
      <c r="F31" s="11"/>
      <c r="G31" s="11"/>
      <c r="H31" s="13"/>
      <c r="I31" s="19"/>
      <c r="J31" s="19"/>
      <c r="K31" s="20"/>
      <c r="L31" s="20"/>
      <c r="M31" s="21"/>
      <c r="N31" s="7"/>
    </row>
    <row r="32" customHeight="1" spans="1:14">
      <c r="A32" s="7"/>
      <c r="B32" s="14"/>
      <c r="C32" s="10"/>
      <c r="D32" s="10"/>
      <c r="E32" s="11"/>
      <c r="F32" s="11"/>
      <c r="G32" s="11"/>
      <c r="H32" s="13"/>
      <c r="I32" s="19"/>
      <c r="J32" s="19"/>
      <c r="K32" s="20"/>
      <c r="L32" s="20"/>
      <c r="M32" s="21"/>
      <c r="N32" s="7"/>
    </row>
    <row r="33" customHeight="1" spans="1:14">
      <c r="A33" s="7"/>
      <c r="B33" s="14"/>
      <c r="C33" s="10"/>
      <c r="D33" s="10"/>
      <c r="E33" s="11"/>
      <c r="F33" s="11"/>
      <c r="G33" s="11"/>
      <c r="H33" s="13"/>
      <c r="I33" s="19"/>
      <c r="J33" s="19"/>
      <c r="K33" s="20"/>
      <c r="L33" s="20"/>
      <c r="M33" s="21"/>
      <c r="N33" s="7"/>
    </row>
    <row r="34" customHeight="1" spans="1:14">
      <c r="A34" s="7"/>
      <c r="B34" s="14"/>
      <c r="C34" s="10"/>
      <c r="D34" s="10"/>
      <c r="E34" s="11"/>
      <c r="F34" s="11"/>
      <c r="G34" s="11"/>
      <c r="H34" s="13"/>
      <c r="I34" s="19"/>
      <c r="J34" s="19"/>
      <c r="K34" s="20"/>
      <c r="L34" s="20"/>
      <c r="M34" s="21"/>
      <c r="N34" s="7"/>
    </row>
    <row r="35" customHeight="1" spans="1:14">
      <c r="A35" s="7"/>
      <c r="B35" s="14"/>
      <c r="C35" s="10"/>
      <c r="D35" s="10"/>
      <c r="E35" s="11"/>
      <c r="F35" s="11"/>
      <c r="G35" s="11"/>
      <c r="H35" s="13"/>
      <c r="I35" s="19"/>
      <c r="J35" s="19"/>
      <c r="K35" s="20"/>
      <c r="L35" s="20"/>
      <c r="M35" s="21"/>
      <c r="N35" s="7"/>
    </row>
    <row r="36" customHeight="1" spans="1:14">
      <c r="A36" s="7"/>
      <c r="B36" s="14"/>
      <c r="C36" s="10"/>
      <c r="D36" s="10"/>
      <c r="E36" s="11"/>
      <c r="F36" s="11"/>
      <c r="G36" s="11"/>
      <c r="H36" s="13"/>
      <c r="I36" s="19"/>
      <c r="J36" s="19"/>
      <c r="K36" s="20"/>
      <c r="L36" s="20"/>
      <c r="M36" s="21"/>
      <c r="N36" s="7"/>
    </row>
    <row r="37" customHeight="1" spans="1:14">
      <c r="A37" s="7"/>
      <c r="B37" s="14"/>
      <c r="C37" s="10"/>
      <c r="D37" s="10"/>
      <c r="E37" s="11"/>
      <c r="F37" s="11"/>
      <c r="G37" s="11"/>
      <c r="H37" s="13"/>
      <c r="I37" s="19"/>
      <c r="J37" s="19"/>
      <c r="K37" s="20"/>
      <c r="L37" s="20"/>
      <c r="M37" s="21"/>
      <c r="N37" s="7"/>
    </row>
    <row r="38" customHeight="1" spans="1:14">
      <c r="A38" s="7"/>
      <c r="B38" s="14"/>
      <c r="C38" s="10"/>
      <c r="D38" s="10"/>
      <c r="E38" s="11"/>
      <c r="F38" s="11"/>
      <c r="G38" s="11"/>
      <c r="H38" s="13"/>
      <c r="I38" s="19"/>
      <c r="J38" s="19"/>
      <c r="K38" s="20"/>
      <c r="L38" s="20"/>
      <c r="M38" s="21"/>
      <c r="N38" s="7"/>
    </row>
    <row r="39" customHeight="1" spans="1:14">
      <c r="A39" s="7"/>
      <c r="B39" s="14"/>
      <c r="C39" s="10"/>
      <c r="D39" s="10"/>
      <c r="E39" s="11"/>
      <c r="F39" s="11"/>
      <c r="G39" s="11"/>
      <c r="H39" s="13"/>
      <c r="I39" s="19"/>
      <c r="J39" s="19"/>
      <c r="K39" s="20"/>
      <c r="L39" s="20"/>
      <c r="M39" s="21"/>
      <c r="N39" s="7"/>
    </row>
    <row r="40" customHeight="1" spans="1:14">
      <c r="A40" s="7"/>
      <c r="B40" s="14"/>
      <c r="C40" s="10"/>
      <c r="D40" s="10"/>
      <c r="E40" s="11"/>
      <c r="F40" s="11"/>
      <c r="G40" s="11"/>
      <c r="H40" s="13"/>
      <c r="I40" s="19"/>
      <c r="J40" s="19"/>
      <c r="K40" s="20"/>
      <c r="L40" s="20"/>
      <c r="M40" s="21"/>
      <c r="N40" s="7"/>
    </row>
    <row r="41" customHeight="1" spans="1:14">
      <c r="A41" s="7"/>
      <c r="B41" s="14"/>
      <c r="C41" s="10"/>
      <c r="D41" s="10"/>
      <c r="E41" s="11"/>
      <c r="F41" s="11"/>
      <c r="G41" s="11"/>
      <c r="H41" s="13"/>
      <c r="I41" s="19"/>
      <c r="J41" s="19"/>
      <c r="K41" s="20"/>
      <c r="L41" s="20"/>
      <c r="M41" s="21"/>
      <c r="N41" s="7"/>
    </row>
    <row r="42" customHeight="1" spans="1:14">
      <c r="A42" s="7"/>
      <c r="B42" s="14"/>
      <c r="C42" s="10"/>
      <c r="D42" s="10"/>
      <c r="E42" s="11"/>
      <c r="F42" s="11"/>
      <c r="G42" s="11"/>
      <c r="H42" s="13"/>
      <c r="I42" s="19"/>
      <c r="J42" s="19"/>
      <c r="K42" s="20"/>
      <c r="L42" s="20"/>
      <c r="M42" s="21"/>
      <c r="N42" s="7"/>
    </row>
    <row r="43" customHeight="1" spans="1:14">
      <c r="A43" s="7"/>
      <c r="B43" s="14"/>
      <c r="C43" s="10"/>
      <c r="D43" s="10"/>
      <c r="E43" s="11"/>
      <c r="F43" s="11"/>
      <c r="G43" s="11"/>
      <c r="H43" s="13"/>
      <c r="I43" s="19"/>
      <c r="J43" s="19"/>
      <c r="K43" s="20"/>
      <c r="L43" s="20"/>
      <c r="M43" s="21"/>
      <c r="N43" s="7"/>
    </row>
    <row r="44" customHeight="1" spans="1:14">
      <c r="A44" s="7"/>
      <c r="B44" s="14"/>
      <c r="C44" s="10"/>
      <c r="D44" s="10"/>
      <c r="E44" s="11"/>
      <c r="F44" s="11"/>
      <c r="G44" s="11"/>
      <c r="H44" s="13"/>
      <c r="I44" s="19"/>
      <c r="J44" s="19"/>
      <c r="K44" s="20"/>
      <c r="L44" s="20"/>
      <c r="M44" s="21"/>
      <c r="N44" s="7"/>
    </row>
    <row r="45" customHeight="1" spans="1:14">
      <c r="A45" s="7"/>
      <c r="B45" s="14"/>
      <c r="C45" s="10"/>
      <c r="D45" s="10"/>
      <c r="E45" s="11"/>
      <c r="F45" s="11"/>
      <c r="G45" s="11"/>
      <c r="H45" s="13"/>
      <c r="I45" s="19"/>
      <c r="J45" s="19"/>
      <c r="K45" s="20"/>
      <c r="L45" s="20"/>
      <c r="M45" s="21"/>
      <c r="N45" s="7"/>
    </row>
    <row r="46" customHeight="1" spans="1:14">
      <c r="A46" s="7"/>
      <c r="B46" s="14"/>
      <c r="C46" s="10"/>
      <c r="D46" s="10"/>
      <c r="E46" s="11"/>
      <c r="F46" s="11"/>
      <c r="G46" s="11"/>
      <c r="H46" s="13"/>
      <c r="I46" s="19"/>
      <c r="J46" s="19"/>
      <c r="K46" s="20"/>
      <c r="L46" s="20"/>
      <c r="M46" s="21"/>
      <c r="N46" s="7"/>
    </row>
    <row r="47" customHeight="1" spans="1:14">
      <c r="A47" s="7"/>
      <c r="B47" s="14"/>
      <c r="C47" s="10"/>
      <c r="D47" s="10"/>
      <c r="E47" s="11"/>
      <c r="F47" s="11"/>
      <c r="G47" s="11"/>
      <c r="H47" s="13"/>
      <c r="I47" s="19"/>
      <c r="J47" s="19"/>
      <c r="K47" s="20"/>
      <c r="L47" s="20"/>
      <c r="M47" s="21"/>
      <c r="N47" s="7"/>
    </row>
    <row r="48" customHeight="1" spans="1:14">
      <c r="A48" s="7"/>
      <c r="B48" s="14"/>
      <c r="C48" s="10"/>
      <c r="D48" s="10"/>
      <c r="E48" s="11"/>
      <c r="F48" s="11"/>
      <c r="G48" s="11"/>
      <c r="H48" s="13"/>
      <c r="I48" s="19"/>
      <c r="J48" s="19"/>
      <c r="K48" s="20"/>
      <c r="L48" s="20"/>
      <c r="M48" s="21"/>
      <c r="N48" s="7"/>
    </row>
    <row r="49" customHeight="1" spans="1:14">
      <c r="A49" s="7"/>
      <c r="B49" s="14"/>
      <c r="C49" s="10"/>
      <c r="D49" s="10"/>
      <c r="E49" s="11"/>
      <c r="F49" s="11"/>
      <c r="G49" s="11"/>
      <c r="H49" s="13"/>
      <c r="I49" s="19"/>
      <c r="J49" s="19"/>
      <c r="K49" s="20"/>
      <c r="L49" s="20"/>
      <c r="M49" s="21"/>
      <c r="N49" s="7"/>
    </row>
    <row r="50" customHeight="1" spans="1:14">
      <c r="A50" s="7"/>
      <c r="B50" s="14"/>
      <c r="C50" s="10"/>
      <c r="D50" s="10"/>
      <c r="E50" s="11"/>
      <c r="F50" s="11"/>
      <c r="G50" s="11"/>
      <c r="H50" s="13"/>
      <c r="I50" s="19"/>
      <c r="J50" s="19"/>
      <c r="K50" s="20"/>
      <c r="L50" s="20"/>
      <c r="M50" s="21"/>
      <c r="N50" s="7"/>
    </row>
    <row r="51" customHeight="1" spans="1:14">
      <c r="A51" s="7"/>
      <c r="B51" s="14"/>
      <c r="C51" s="10"/>
      <c r="D51" s="10"/>
      <c r="E51" s="11"/>
      <c r="F51" s="11"/>
      <c r="G51" s="11"/>
      <c r="H51" s="13"/>
      <c r="I51" s="19"/>
      <c r="J51" s="19"/>
      <c r="K51" s="20"/>
      <c r="L51" s="20"/>
      <c r="M51" s="21"/>
      <c r="N51" s="7"/>
    </row>
    <row r="52" customHeight="1" spans="1:14">
      <c r="A52" s="7"/>
      <c r="B52" s="14"/>
      <c r="C52" s="10"/>
      <c r="D52" s="10"/>
      <c r="E52" s="11"/>
      <c r="F52" s="11"/>
      <c r="G52" s="11"/>
      <c r="H52" s="13"/>
      <c r="I52" s="19"/>
      <c r="J52" s="19"/>
      <c r="K52" s="20"/>
      <c r="L52" s="20"/>
      <c r="M52" s="21"/>
      <c r="N52" s="7"/>
    </row>
    <row r="53" customHeight="1" spans="1:14">
      <c r="A53" s="7"/>
      <c r="B53" s="14"/>
      <c r="C53" s="10"/>
      <c r="D53" s="10"/>
      <c r="E53" s="11"/>
      <c r="F53" s="11"/>
      <c r="G53" s="11"/>
      <c r="H53" s="13"/>
      <c r="I53" s="19"/>
      <c r="J53" s="19"/>
      <c r="K53" s="20"/>
      <c r="L53" s="20"/>
      <c r="M53" s="21"/>
      <c r="N53" s="7"/>
    </row>
    <row r="54" customHeight="1" spans="1:14">
      <c r="A54" s="7"/>
      <c r="B54" s="14"/>
      <c r="C54" s="10"/>
      <c r="D54" s="10"/>
      <c r="E54" s="11"/>
      <c r="F54" s="11"/>
      <c r="G54" s="11"/>
      <c r="H54" s="13"/>
      <c r="I54" s="19"/>
      <c r="J54" s="19"/>
      <c r="K54" s="20"/>
      <c r="L54" s="20"/>
      <c r="M54" s="21"/>
      <c r="N54" s="7"/>
    </row>
    <row r="55" customHeight="1" spans="1:14">
      <c r="A55" s="7"/>
      <c r="B55" s="14"/>
      <c r="C55" s="10"/>
      <c r="D55" s="10"/>
      <c r="E55" s="11"/>
      <c r="F55" s="11"/>
      <c r="G55" s="11"/>
      <c r="H55" s="13"/>
      <c r="I55" s="19"/>
      <c r="J55" s="19"/>
      <c r="K55" s="20"/>
      <c r="L55" s="20"/>
      <c r="M55" s="21"/>
      <c r="N55" s="7"/>
    </row>
    <row r="56" customHeight="1" spans="1:14">
      <c r="A56" s="7"/>
      <c r="B56" s="14"/>
      <c r="C56" s="10"/>
      <c r="D56" s="10"/>
      <c r="E56" s="11"/>
      <c r="F56" s="11"/>
      <c r="G56" s="11"/>
      <c r="H56" s="13"/>
      <c r="I56" s="19"/>
      <c r="J56" s="19"/>
      <c r="K56" s="20"/>
      <c r="L56" s="20"/>
      <c r="M56" s="21"/>
      <c r="N56" s="7"/>
    </row>
    <row r="57" customHeight="1" spans="1:14">
      <c r="A57" s="7"/>
      <c r="B57" s="14"/>
      <c r="C57" s="10"/>
      <c r="D57" s="10"/>
      <c r="E57" s="11"/>
      <c r="F57" s="11"/>
      <c r="G57" s="11"/>
      <c r="H57" s="13"/>
      <c r="I57" s="19"/>
      <c r="J57" s="19"/>
      <c r="K57" s="20"/>
      <c r="L57" s="20"/>
      <c r="M57" s="21"/>
      <c r="N57" s="7"/>
    </row>
    <row r="58" customHeight="1" spans="1:14">
      <c r="A58" s="7"/>
      <c r="B58" s="14"/>
      <c r="C58" s="10"/>
      <c r="D58" s="10"/>
      <c r="E58" s="11"/>
      <c r="F58" s="11"/>
      <c r="G58" s="11"/>
      <c r="H58" s="13"/>
      <c r="I58" s="19"/>
      <c r="J58" s="19"/>
      <c r="K58" s="20"/>
      <c r="L58" s="20"/>
      <c r="M58" s="21"/>
      <c r="N58" s="7"/>
    </row>
    <row r="59" customHeight="1" spans="1:14">
      <c r="A59" s="7"/>
      <c r="B59" s="14"/>
      <c r="C59" s="10"/>
      <c r="D59" s="10"/>
      <c r="E59" s="11"/>
      <c r="F59" s="11"/>
      <c r="G59" s="11"/>
      <c r="H59" s="13"/>
      <c r="I59" s="19"/>
      <c r="J59" s="19"/>
      <c r="K59" s="20"/>
      <c r="L59" s="20"/>
      <c r="M59" s="21"/>
      <c r="N59" s="7"/>
    </row>
    <row r="60" customHeight="1" spans="1:14">
      <c r="A60" s="7"/>
      <c r="B60" s="14"/>
      <c r="C60" s="10"/>
      <c r="D60" s="10"/>
      <c r="E60" s="11"/>
      <c r="F60" s="11"/>
      <c r="G60" s="11"/>
      <c r="H60" s="13"/>
      <c r="I60" s="19"/>
      <c r="J60" s="19"/>
      <c r="K60" s="20"/>
      <c r="L60" s="20"/>
      <c r="M60" s="21"/>
      <c r="N60" s="7"/>
    </row>
    <row r="61" customHeight="1" spans="1:14">
      <c r="A61" s="7"/>
      <c r="B61" s="14"/>
      <c r="C61" s="10"/>
      <c r="D61" s="10"/>
      <c r="E61" s="11"/>
      <c r="F61" s="11"/>
      <c r="G61" s="11"/>
      <c r="H61" s="13"/>
      <c r="I61" s="19"/>
      <c r="J61" s="19"/>
      <c r="K61" s="20"/>
      <c r="L61" s="20"/>
      <c r="M61" s="21"/>
      <c r="N61" s="7"/>
    </row>
    <row r="62" customHeight="1" spans="1:14">
      <c r="A62" s="7"/>
      <c r="B62" s="14"/>
      <c r="C62" s="10"/>
      <c r="D62" s="10"/>
      <c r="E62" s="11"/>
      <c r="F62" s="11"/>
      <c r="G62" s="11"/>
      <c r="H62" s="13"/>
      <c r="I62" s="19"/>
      <c r="J62" s="19"/>
      <c r="K62" s="20"/>
      <c r="L62" s="20"/>
      <c r="M62" s="21"/>
      <c r="N62" s="7"/>
    </row>
    <row r="63" customHeight="1" spans="1:14">
      <c r="A63" s="7"/>
      <c r="B63" s="14"/>
      <c r="C63" s="10"/>
      <c r="D63" s="10"/>
      <c r="E63" s="11"/>
      <c r="F63" s="11"/>
      <c r="G63" s="11"/>
      <c r="H63" s="13"/>
      <c r="I63" s="19"/>
      <c r="J63" s="19"/>
      <c r="K63" s="20"/>
      <c r="L63" s="20"/>
      <c r="M63" s="21"/>
      <c r="N63" s="7"/>
    </row>
    <row r="64" customHeight="1" spans="1:14">
      <c r="A64" s="7"/>
      <c r="B64" s="14"/>
      <c r="C64" s="10"/>
      <c r="D64" s="10"/>
      <c r="E64" s="11"/>
      <c r="F64" s="11"/>
      <c r="G64" s="11"/>
      <c r="H64" s="13"/>
      <c r="I64" s="19"/>
      <c r="J64" s="19"/>
      <c r="K64" s="20"/>
      <c r="L64" s="20"/>
      <c r="M64" s="21"/>
      <c r="N64" s="7"/>
    </row>
    <row r="65" customHeight="1" spans="1:14">
      <c r="A65" s="7"/>
      <c r="B65" s="14"/>
      <c r="C65" s="10"/>
      <c r="D65" s="10"/>
      <c r="E65" s="11"/>
      <c r="F65" s="11"/>
      <c r="G65" s="11"/>
      <c r="H65" s="13"/>
      <c r="I65" s="19"/>
      <c r="J65" s="19"/>
      <c r="K65" s="20"/>
      <c r="L65" s="20"/>
      <c r="M65" s="21"/>
      <c r="N65" s="7"/>
    </row>
    <row r="66" customHeight="1" spans="1:14">
      <c r="A66" s="7"/>
      <c r="B66" s="14"/>
      <c r="C66" s="10"/>
      <c r="D66" s="10"/>
      <c r="E66" s="11"/>
      <c r="F66" s="11"/>
      <c r="G66" s="11"/>
      <c r="H66" s="13"/>
      <c r="I66" s="19"/>
      <c r="J66" s="19"/>
      <c r="K66" s="20"/>
      <c r="L66" s="20"/>
      <c r="M66" s="21"/>
      <c r="N66" s="7"/>
    </row>
    <row r="67" customHeight="1" spans="1:14">
      <c r="A67" s="7"/>
      <c r="B67" s="14"/>
      <c r="C67" s="10"/>
      <c r="D67" s="10"/>
      <c r="E67" s="11"/>
      <c r="F67" s="11"/>
      <c r="G67" s="11"/>
      <c r="H67" s="13"/>
      <c r="I67" s="19"/>
      <c r="J67" s="19"/>
      <c r="K67" s="20"/>
      <c r="L67" s="20"/>
      <c r="M67" s="21"/>
      <c r="N67" s="7"/>
    </row>
    <row r="68" customHeight="1" spans="1:14">
      <c r="A68" s="7"/>
      <c r="B68" s="14"/>
      <c r="C68" s="10"/>
      <c r="D68" s="10"/>
      <c r="E68" s="11"/>
      <c r="F68" s="11"/>
      <c r="G68" s="11"/>
      <c r="H68" s="13"/>
      <c r="I68" s="19"/>
      <c r="J68" s="19"/>
      <c r="K68" s="20"/>
      <c r="L68" s="20"/>
      <c r="M68" s="21"/>
      <c r="N68" s="7"/>
    </row>
    <row r="69" customHeight="1" spans="1:14">
      <c r="A69" s="7"/>
      <c r="B69" s="14"/>
      <c r="C69" s="10"/>
      <c r="D69" s="10"/>
      <c r="E69" s="11"/>
      <c r="F69" s="11"/>
      <c r="G69" s="11"/>
      <c r="H69" s="13"/>
      <c r="I69" s="19"/>
      <c r="J69" s="19"/>
      <c r="K69" s="20"/>
      <c r="L69" s="20"/>
      <c r="M69" s="21"/>
      <c r="N69" s="7"/>
    </row>
    <row r="70" customHeight="1" spans="1:14">
      <c r="A70" s="7"/>
      <c r="B70" s="14"/>
      <c r="C70" s="10"/>
      <c r="D70" s="10"/>
      <c r="E70" s="11"/>
      <c r="F70" s="11"/>
      <c r="G70" s="11"/>
      <c r="H70" s="13"/>
      <c r="I70" s="19"/>
      <c r="J70" s="19"/>
      <c r="K70" s="20"/>
      <c r="L70" s="20"/>
      <c r="M70" s="21"/>
      <c r="N70" s="7"/>
    </row>
    <row r="71" customHeight="1" spans="1:14">
      <c r="A71" s="7"/>
      <c r="B71" s="14"/>
      <c r="C71" s="10"/>
      <c r="D71" s="10"/>
      <c r="E71" s="11"/>
      <c r="F71" s="11"/>
      <c r="G71" s="11"/>
      <c r="H71" s="13"/>
      <c r="I71" s="19"/>
      <c r="J71" s="19"/>
      <c r="K71" s="20"/>
      <c r="L71" s="20"/>
      <c r="M71" s="21"/>
      <c r="N71" s="7"/>
    </row>
    <row r="72" customHeight="1" spans="1:14">
      <c r="A72" s="7"/>
      <c r="B72" s="14"/>
      <c r="C72" s="10"/>
      <c r="D72" s="10"/>
      <c r="E72" s="11"/>
      <c r="F72" s="11"/>
      <c r="G72" s="11"/>
      <c r="H72" s="13"/>
      <c r="I72" s="19"/>
      <c r="J72" s="19"/>
      <c r="K72" s="20"/>
      <c r="L72" s="20"/>
      <c r="M72" s="21"/>
      <c r="N72" s="7"/>
    </row>
    <row r="73" customHeight="1" spans="1:14">
      <c r="A73" s="7"/>
      <c r="B73" s="14"/>
      <c r="C73" s="10"/>
      <c r="D73" s="10"/>
      <c r="E73" s="11"/>
      <c r="F73" s="11"/>
      <c r="G73" s="11"/>
      <c r="H73" s="13"/>
      <c r="I73" s="19"/>
      <c r="J73" s="19"/>
      <c r="K73" s="20"/>
      <c r="L73" s="20"/>
      <c r="M73" s="21"/>
      <c r="N73" s="7"/>
    </row>
    <row r="74" customHeight="1" spans="1:14">
      <c r="A74" s="7"/>
      <c r="B74" s="14"/>
      <c r="C74" s="10"/>
      <c r="D74" s="10"/>
      <c r="E74" s="11"/>
      <c r="F74" s="11"/>
      <c r="G74" s="11"/>
      <c r="H74" s="13"/>
      <c r="I74" s="19"/>
      <c r="J74" s="19"/>
      <c r="K74" s="20"/>
      <c r="L74" s="20"/>
      <c r="M74" s="21"/>
      <c r="N74" s="7"/>
    </row>
    <row r="75" customHeight="1" spans="1:14">
      <c r="A75" s="7"/>
      <c r="B75" s="14"/>
      <c r="C75" s="10"/>
      <c r="D75" s="10"/>
      <c r="E75" s="11"/>
      <c r="F75" s="11"/>
      <c r="G75" s="11"/>
      <c r="H75" s="13"/>
      <c r="I75" s="19"/>
      <c r="J75" s="19"/>
      <c r="K75" s="20"/>
      <c r="L75" s="20"/>
      <c r="M75" s="21"/>
      <c r="N75" s="7"/>
    </row>
    <row r="76" customHeight="1" spans="1:14">
      <c r="A76" s="7"/>
      <c r="B76" s="14"/>
      <c r="C76" s="10"/>
      <c r="D76" s="10"/>
      <c r="E76" s="11"/>
      <c r="F76" s="11"/>
      <c r="G76" s="11"/>
      <c r="H76" s="13"/>
      <c r="I76" s="19"/>
      <c r="J76" s="19"/>
      <c r="K76" s="20"/>
      <c r="L76" s="20"/>
      <c r="M76" s="21"/>
      <c r="N76" s="7"/>
    </row>
    <row r="77" customHeight="1" spans="1:14">
      <c r="A77" s="7"/>
      <c r="B77" s="14"/>
      <c r="C77" s="10"/>
      <c r="D77" s="10"/>
      <c r="E77" s="11"/>
      <c r="F77" s="11"/>
      <c r="G77" s="11"/>
      <c r="H77" s="13"/>
      <c r="I77" s="19"/>
      <c r="J77" s="19"/>
      <c r="K77" s="20"/>
      <c r="L77" s="20"/>
      <c r="M77" s="21"/>
      <c r="N77" s="7"/>
    </row>
    <row r="78" customHeight="1" spans="1:14">
      <c r="A78" s="7"/>
      <c r="B78" s="14"/>
      <c r="C78" s="10"/>
      <c r="D78" s="10"/>
      <c r="E78" s="11"/>
      <c r="F78" s="11"/>
      <c r="G78" s="11"/>
      <c r="H78" s="13"/>
      <c r="I78" s="19"/>
      <c r="J78" s="19"/>
      <c r="K78" s="20"/>
      <c r="L78" s="20"/>
      <c r="M78" s="21"/>
      <c r="N78" s="7"/>
    </row>
    <row r="79" customHeight="1" spans="1:14">
      <c r="A79" s="7"/>
      <c r="B79" s="14"/>
      <c r="C79" s="10"/>
      <c r="D79" s="10"/>
      <c r="E79" s="11"/>
      <c r="F79" s="11"/>
      <c r="G79" s="11"/>
      <c r="H79" s="13"/>
      <c r="I79" s="19"/>
      <c r="J79" s="19"/>
      <c r="K79" s="20"/>
      <c r="L79" s="20"/>
      <c r="M79" s="21"/>
      <c r="N79" s="7"/>
    </row>
    <row r="80" customHeight="1" spans="1:14">
      <c r="A80" s="7"/>
      <c r="B80" s="14"/>
      <c r="C80" s="10"/>
      <c r="D80" s="10"/>
      <c r="E80" s="11"/>
      <c r="F80" s="11"/>
      <c r="G80" s="11"/>
      <c r="H80" s="13"/>
      <c r="I80" s="19"/>
      <c r="J80" s="19"/>
      <c r="K80" s="20"/>
      <c r="L80" s="20"/>
      <c r="M80" s="21"/>
      <c r="N80" s="7"/>
    </row>
    <row r="81" customHeight="1" spans="1:14">
      <c r="A81" s="7"/>
      <c r="B81" s="14"/>
      <c r="C81" s="10"/>
      <c r="D81" s="10"/>
      <c r="E81" s="11"/>
      <c r="F81" s="11"/>
      <c r="G81" s="11"/>
      <c r="H81" s="13"/>
      <c r="I81" s="19"/>
      <c r="J81" s="19"/>
      <c r="K81" s="20"/>
      <c r="L81" s="20"/>
      <c r="M81" s="21"/>
      <c r="N81" s="7"/>
    </row>
    <row r="82" customHeight="1" spans="1:14">
      <c r="A82" s="7"/>
      <c r="B82" s="14"/>
      <c r="C82" s="10"/>
      <c r="D82" s="10"/>
      <c r="E82" s="11"/>
      <c r="F82" s="11"/>
      <c r="G82" s="11"/>
      <c r="H82" s="13"/>
      <c r="I82" s="19"/>
      <c r="J82" s="19"/>
      <c r="K82" s="20"/>
      <c r="L82" s="20"/>
      <c r="M82" s="21"/>
      <c r="N82" s="7"/>
    </row>
    <row r="83" customHeight="1" spans="1:14">
      <c r="A83" s="7"/>
      <c r="B83" s="14"/>
      <c r="C83" s="10"/>
      <c r="D83" s="10"/>
      <c r="E83" s="11"/>
      <c r="F83" s="11"/>
      <c r="G83" s="11"/>
      <c r="H83" s="13"/>
      <c r="I83" s="19"/>
      <c r="J83" s="19"/>
      <c r="K83" s="20"/>
      <c r="L83" s="20"/>
      <c r="M83" s="21"/>
      <c r="N83" s="7"/>
    </row>
    <row r="84" customHeight="1" spans="1:14">
      <c r="A84" s="7"/>
      <c r="B84" s="14"/>
      <c r="C84" s="10"/>
      <c r="D84" s="10"/>
      <c r="E84" s="11"/>
      <c r="F84" s="11"/>
      <c r="G84" s="11"/>
      <c r="H84" s="13"/>
      <c r="I84" s="19"/>
      <c r="J84" s="19"/>
      <c r="K84" s="20"/>
      <c r="L84" s="20"/>
      <c r="M84" s="21"/>
      <c r="N84" s="7"/>
    </row>
    <row r="85" customHeight="1" spans="1:14">
      <c r="A85" s="7"/>
      <c r="B85" s="14"/>
      <c r="C85" s="10"/>
      <c r="D85" s="10"/>
      <c r="E85" s="11"/>
      <c r="F85" s="11"/>
      <c r="G85" s="11"/>
      <c r="H85" s="13"/>
      <c r="I85" s="19"/>
      <c r="J85" s="19"/>
      <c r="K85" s="20"/>
      <c r="L85" s="20"/>
      <c r="M85" s="21"/>
      <c r="N85" s="7"/>
    </row>
    <row r="86" customHeight="1" spans="1:14">
      <c r="A86" s="7"/>
      <c r="B86" s="14"/>
      <c r="C86" s="10"/>
      <c r="D86" s="10"/>
      <c r="E86" s="11"/>
      <c r="F86" s="11"/>
      <c r="G86" s="11"/>
      <c r="H86" s="13"/>
      <c r="I86" s="19"/>
      <c r="J86" s="19"/>
      <c r="K86" s="20"/>
      <c r="L86" s="20"/>
      <c r="M86" s="21"/>
      <c r="N86" s="7"/>
    </row>
    <row r="87" customHeight="1" spans="1:14">
      <c r="A87" s="7"/>
      <c r="B87" s="14"/>
      <c r="C87" s="10"/>
      <c r="D87" s="10"/>
      <c r="E87" s="11"/>
      <c r="F87" s="11"/>
      <c r="G87" s="11"/>
      <c r="H87" s="13"/>
      <c r="I87" s="19"/>
      <c r="J87" s="19"/>
      <c r="K87" s="20"/>
      <c r="L87" s="20"/>
      <c r="M87" s="21"/>
      <c r="N87" s="7"/>
    </row>
    <row r="88" customHeight="1" spans="1:14">
      <c r="A88" s="7"/>
      <c r="B88" s="14"/>
      <c r="C88" s="10"/>
      <c r="D88" s="10"/>
      <c r="E88" s="11"/>
      <c r="F88" s="11"/>
      <c r="G88" s="11"/>
      <c r="H88" s="13"/>
      <c r="I88" s="19"/>
      <c r="J88" s="19"/>
      <c r="K88" s="20"/>
      <c r="L88" s="20"/>
      <c r="M88" s="21"/>
      <c r="N88" s="7"/>
    </row>
    <row r="89" customHeight="1" spans="1:14">
      <c r="A89" s="7"/>
      <c r="B89" s="14"/>
      <c r="C89" s="10"/>
      <c r="D89" s="10"/>
      <c r="E89" s="11"/>
      <c r="F89" s="11"/>
      <c r="G89" s="11"/>
      <c r="H89" s="13"/>
      <c r="I89" s="19"/>
      <c r="J89" s="19"/>
      <c r="K89" s="20"/>
      <c r="L89" s="20"/>
      <c r="M89" s="21"/>
      <c r="N89" s="7"/>
    </row>
    <row r="90" customHeight="1" spans="1:14">
      <c r="A90" s="7"/>
      <c r="B90" s="14"/>
      <c r="C90" s="10"/>
      <c r="D90" s="10"/>
      <c r="E90" s="11"/>
      <c r="F90" s="11"/>
      <c r="G90" s="11"/>
      <c r="H90" s="13"/>
      <c r="I90" s="19"/>
      <c r="J90" s="19"/>
      <c r="K90" s="20"/>
      <c r="L90" s="20"/>
      <c r="M90" s="21"/>
      <c r="N90" s="7"/>
    </row>
    <row r="91" customHeight="1" spans="1:14">
      <c r="A91" s="7"/>
      <c r="B91" s="14"/>
      <c r="C91" s="10"/>
      <c r="D91" s="10"/>
      <c r="E91" s="11"/>
      <c r="F91" s="11"/>
      <c r="G91" s="11"/>
      <c r="H91" s="13"/>
      <c r="I91" s="19"/>
      <c r="J91" s="19"/>
      <c r="K91" s="20"/>
      <c r="L91" s="20"/>
      <c r="M91" s="21"/>
      <c r="N91" s="7"/>
    </row>
    <row r="92" customHeight="1" spans="1:14">
      <c r="A92" s="7"/>
      <c r="B92" s="14"/>
      <c r="C92" s="10"/>
      <c r="D92" s="10"/>
      <c r="E92" s="11"/>
      <c r="F92" s="11"/>
      <c r="G92" s="11"/>
      <c r="H92" s="13"/>
      <c r="I92" s="19"/>
      <c r="J92" s="19"/>
      <c r="K92" s="20"/>
      <c r="L92" s="20"/>
      <c r="M92" s="21"/>
      <c r="N92" s="7"/>
    </row>
    <row r="93" customHeight="1" spans="1:14">
      <c r="A93" s="7"/>
      <c r="B93" s="14"/>
      <c r="C93" s="10"/>
      <c r="D93" s="10"/>
      <c r="E93" s="11"/>
      <c r="F93" s="11"/>
      <c r="G93" s="11"/>
      <c r="H93" s="13"/>
      <c r="I93" s="19"/>
      <c r="J93" s="19"/>
      <c r="K93" s="20"/>
      <c r="L93" s="20"/>
      <c r="M93" s="21"/>
      <c r="N93" s="7"/>
    </row>
    <row r="94" customHeight="1" spans="1:14">
      <c r="A94" s="7"/>
      <c r="B94" s="14"/>
      <c r="C94" s="10"/>
      <c r="D94" s="10"/>
      <c r="E94" s="11"/>
      <c r="F94" s="11"/>
      <c r="G94" s="11"/>
      <c r="H94" s="13"/>
      <c r="I94" s="19"/>
      <c r="J94" s="19"/>
      <c r="K94" s="20"/>
      <c r="L94" s="20"/>
      <c r="M94" s="21"/>
      <c r="N94" s="7"/>
    </row>
    <row r="95" customHeight="1" spans="1:14">
      <c r="A95" s="7"/>
      <c r="B95" s="14"/>
      <c r="C95" s="10"/>
      <c r="D95" s="10"/>
      <c r="E95" s="11"/>
      <c r="F95" s="11"/>
      <c r="G95" s="11"/>
      <c r="H95" s="13"/>
      <c r="I95" s="19"/>
      <c r="J95" s="19"/>
      <c r="K95" s="20"/>
      <c r="L95" s="20"/>
      <c r="M95" s="21"/>
      <c r="N95" s="7"/>
    </row>
    <row r="96" customHeight="1" spans="1:14">
      <c r="A96" s="7"/>
      <c r="B96" s="14"/>
      <c r="C96" s="10"/>
      <c r="D96" s="10"/>
      <c r="E96" s="11"/>
      <c r="F96" s="11"/>
      <c r="G96" s="11"/>
      <c r="H96" s="13"/>
      <c r="I96" s="19"/>
      <c r="J96" s="19"/>
      <c r="K96" s="20"/>
      <c r="L96" s="20"/>
      <c r="M96" s="21"/>
      <c r="N96" s="7"/>
    </row>
    <row r="97" customHeight="1" spans="1:14">
      <c r="A97" s="7"/>
      <c r="B97" s="14"/>
      <c r="C97" s="10"/>
      <c r="D97" s="10"/>
      <c r="E97" s="11"/>
      <c r="F97" s="11"/>
      <c r="G97" s="11"/>
      <c r="H97" s="13"/>
      <c r="I97" s="19"/>
      <c r="J97" s="19"/>
      <c r="K97" s="20"/>
      <c r="L97" s="20"/>
      <c r="M97" s="21"/>
      <c r="N97" s="7"/>
    </row>
    <row r="98" customHeight="1" spans="1:14">
      <c r="A98" s="7"/>
      <c r="B98" s="14"/>
      <c r="C98" s="10"/>
      <c r="D98" s="10"/>
      <c r="E98" s="11"/>
      <c r="F98" s="11"/>
      <c r="G98" s="11"/>
      <c r="H98" s="13"/>
      <c r="I98" s="19"/>
      <c r="J98" s="19"/>
      <c r="K98" s="20"/>
      <c r="L98" s="20"/>
      <c r="M98" s="21"/>
      <c r="N98" s="7"/>
    </row>
    <row r="99" customHeight="1" spans="1:14">
      <c r="A99" s="7"/>
      <c r="B99" s="14"/>
      <c r="C99" s="10"/>
      <c r="D99" s="10"/>
      <c r="E99" s="11"/>
      <c r="F99" s="11"/>
      <c r="G99" s="11"/>
      <c r="H99" s="13"/>
      <c r="I99" s="19"/>
      <c r="J99" s="19"/>
      <c r="K99" s="20"/>
      <c r="L99" s="20"/>
      <c r="M99" s="21"/>
      <c r="N99" s="7"/>
    </row>
    <row r="100" customHeight="1" spans="1:14">
      <c r="A100" s="7"/>
      <c r="B100" s="14"/>
      <c r="C100" s="10"/>
      <c r="D100" s="10"/>
      <c r="E100" s="11"/>
      <c r="F100" s="11"/>
      <c r="G100" s="11"/>
      <c r="H100" s="13"/>
      <c r="I100" s="19"/>
      <c r="J100" s="19"/>
      <c r="K100" s="20"/>
      <c r="L100" s="20"/>
      <c r="M100" s="21"/>
      <c r="N100" s="7"/>
    </row>
    <row r="101" customHeight="1" spans="1:14">
      <c r="A101" s="7"/>
      <c r="B101" s="14"/>
      <c r="C101" s="10"/>
      <c r="D101" s="10"/>
      <c r="E101" s="11"/>
      <c r="F101" s="11"/>
      <c r="G101" s="11"/>
      <c r="H101" s="13"/>
      <c r="I101" s="19"/>
      <c r="J101" s="19"/>
      <c r="K101" s="20"/>
      <c r="L101" s="20"/>
      <c r="M101" s="21"/>
      <c r="N101" s="7"/>
    </row>
    <row r="102" customHeight="1" spans="1:14">
      <c r="A102" s="7"/>
      <c r="B102" s="14"/>
      <c r="C102" s="10"/>
      <c r="D102" s="10"/>
      <c r="E102" s="11"/>
      <c r="F102" s="11"/>
      <c r="G102" s="11"/>
      <c r="H102" s="13"/>
      <c r="I102" s="19"/>
      <c r="J102" s="19"/>
      <c r="K102" s="20"/>
      <c r="L102" s="20"/>
      <c r="M102" s="21"/>
      <c r="N102" s="7"/>
    </row>
    <row r="103" customHeight="1" spans="1:14">
      <c r="A103" s="7"/>
      <c r="B103" s="14"/>
      <c r="C103" s="10"/>
      <c r="D103" s="10"/>
      <c r="E103" s="11"/>
      <c r="F103" s="11"/>
      <c r="G103" s="11"/>
      <c r="H103" s="13"/>
      <c r="I103" s="19"/>
      <c r="J103" s="19"/>
      <c r="K103" s="20"/>
      <c r="L103" s="20"/>
      <c r="M103" s="21"/>
      <c r="N103" s="7"/>
    </row>
    <row r="104" customHeight="1" spans="1:14">
      <c r="A104" s="7"/>
      <c r="B104" s="14"/>
      <c r="C104" s="10"/>
      <c r="D104" s="10"/>
      <c r="E104" s="11"/>
      <c r="F104" s="11"/>
      <c r="G104" s="11"/>
      <c r="H104" s="13"/>
      <c r="I104" s="19"/>
      <c r="J104" s="19"/>
      <c r="K104" s="20"/>
      <c r="L104" s="20"/>
      <c r="M104" s="21"/>
      <c r="N104" s="7"/>
    </row>
    <row r="105" customHeight="1" spans="1:14">
      <c r="A105" s="7"/>
      <c r="B105" s="14"/>
      <c r="C105" s="10"/>
      <c r="D105" s="10"/>
      <c r="E105" s="11"/>
      <c r="F105" s="11"/>
      <c r="G105" s="11"/>
      <c r="H105" s="13"/>
      <c r="I105" s="19"/>
      <c r="J105" s="19"/>
      <c r="K105" s="20"/>
      <c r="L105" s="20"/>
      <c r="M105" s="21"/>
      <c r="N105" s="7"/>
    </row>
    <row r="106" customHeight="1" spans="1:14">
      <c r="A106" s="7"/>
      <c r="B106" s="14"/>
      <c r="C106" s="10"/>
      <c r="D106" s="10"/>
      <c r="E106" s="11"/>
      <c r="F106" s="11"/>
      <c r="G106" s="11"/>
      <c r="H106" s="13"/>
      <c r="I106" s="19"/>
      <c r="J106" s="19"/>
      <c r="K106" s="20"/>
      <c r="L106" s="20"/>
      <c r="M106" s="21"/>
      <c r="N106" s="7"/>
    </row>
    <row r="107" customHeight="1" spans="1:14">
      <c r="A107" s="7"/>
      <c r="B107" s="14"/>
      <c r="C107" s="10"/>
      <c r="D107" s="10"/>
      <c r="E107" s="11"/>
      <c r="F107" s="11"/>
      <c r="G107" s="11"/>
      <c r="H107" s="13"/>
      <c r="I107" s="19"/>
      <c r="J107" s="19"/>
      <c r="K107" s="20"/>
      <c r="L107" s="20"/>
      <c r="M107" s="21"/>
      <c r="N107" s="7"/>
    </row>
    <row r="108" customHeight="1" spans="1:14">
      <c r="A108" s="7"/>
      <c r="B108" s="14"/>
      <c r="C108" s="10"/>
      <c r="D108" s="10"/>
      <c r="E108" s="11"/>
      <c r="F108" s="11"/>
      <c r="G108" s="11"/>
      <c r="H108" s="13"/>
      <c r="I108" s="19"/>
      <c r="J108" s="19"/>
      <c r="K108" s="20"/>
      <c r="L108" s="20"/>
      <c r="M108" s="21"/>
      <c r="N108" s="7"/>
    </row>
    <row r="109" customHeight="1" spans="1:14">
      <c r="A109" s="7"/>
      <c r="B109" s="14"/>
      <c r="C109" s="10"/>
      <c r="D109" s="10"/>
      <c r="E109" s="11"/>
      <c r="F109" s="11"/>
      <c r="G109" s="11"/>
      <c r="H109" s="13"/>
      <c r="I109" s="19"/>
      <c r="J109" s="19"/>
      <c r="K109" s="20"/>
      <c r="L109" s="20"/>
      <c r="M109" s="21"/>
      <c r="N109" s="7"/>
    </row>
    <row r="110" customHeight="1" spans="1:14">
      <c r="A110" s="7"/>
      <c r="B110" s="14"/>
      <c r="C110" s="10"/>
      <c r="D110" s="10"/>
      <c r="E110" s="11"/>
      <c r="F110" s="11"/>
      <c r="G110" s="11"/>
      <c r="H110" s="13"/>
      <c r="I110" s="19"/>
      <c r="J110" s="19"/>
      <c r="K110" s="20"/>
      <c r="L110" s="20"/>
      <c r="M110" s="21"/>
      <c r="N110" s="7"/>
    </row>
    <row r="111" customHeight="1" spans="1:14">
      <c r="A111" s="7"/>
      <c r="B111" s="14"/>
      <c r="C111" s="10"/>
      <c r="D111" s="10"/>
      <c r="E111" s="11"/>
      <c r="F111" s="11"/>
      <c r="G111" s="11"/>
      <c r="H111" s="13"/>
      <c r="I111" s="19"/>
      <c r="J111" s="19"/>
      <c r="K111" s="20"/>
      <c r="L111" s="20"/>
      <c r="M111" s="21"/>
      <c r="N111" s="7"/>
    </row>
    <row r="112" customHeight="1" spans="1:14">
      <c r="A112" s="7"/>
      <c r="B112" s="14"/>
      <c r="C112" s="10"/>
      <c r="D112" s="10"/>
      <c r="E112" s="11"/>
      <c r="F112" s="11"/>
      <c r="G112" s="11"/>
      <c r="H112" s="13"/>
      <c r="I112" s="19"/>
      <c r="J112" s="19"/>
      <c r="K112" s="20"/>
      <c r="L112" s="20"/>
      <c r="M112" s="21"/>
      <c r="N112" s="7"/>
    </row>
    <row r="113" customHeight="1" spans="1:14">
      <c r="A113" s="7"/>
      <c r="B113" s="14"/>
      <c r="C113" s="10"/>
      <c r="D113" s="10"/>
      <c r="E113" s="11"/>
      <c r="F113" s="11"/>
      <c r="G113" s="11"/>
      <c r="H113" s="13"/>
      <c r="I113" s="19"/>
      <c r="J113" s="19"/>
      <c r="K113" s="20"/>
      <c r="L113" s="20"/>
      <c r="M113" s="21"/>
      <c r="N113" s="7"/>
    </row>
    <row r="114" customHeight="1" spans="1:14">
      <c r="A114" s="7"/>
      <c r="B114" s="14"/>
      <c r="C114" s="10"/>
      <c r="D114" s="10"/>
      <c r="E114" s="11"/>
      <c r="F114" s="11"/>
      <c r="G114" s="11"/>
      <c r="H114" s="13"/>
      <c r="I114" s="19"/>
      <c r="J114" s="19"/>
      <c r="K114" s="20"/>
      <c r="L114" s="20"/>
      <c r="M114" s="21"/>
      <c r="N114" s="7"/>
    </row>
    <row r="115" customHeight="1" spans="1:14">
      <c r="A115" s="7"/>
      <c r="B115" s="14"/>
      <c r="C115" s="10"/>
      <c r="D115" s="10"/>
      <c r="E115" s="11"/>
      <c r="F115" s="11"/>
      <c r="G115" s="11"/>
      <c r="H115" s="13"/>
      <c r="I115" s="19"/>
      <c r="J115" s="19"/>
      <c r="K115" s="20"/>
      <c r="L115" s="20"/>
      <c r="M115" s="21"/>
      <c r="N115" s="7"/>
    </row>
    <row r="116" customHeight="1" spans="1:14">
      <c r="A116" s="7"/>
      <c r="B116" s="14"/>
      <c r="C116" s="10"/>
      <c r="D116" s="10"/>
      <c r="E116" s="11"/>
      <c r="F116" s="11"/>
      <c r="G116" s="11"/>
      <c r="H116" s="13"/>
      <c r="I116" s="19"/>
      <c r="J116" s="19"/>
      <c r="K116" s="20"/>
      <c r="L116" s="20"/>
      <c r="M116" s="21"/>
      <c r="N116" s="7"/>
    </row>
    <row r="117" customHeight="1" spans="1:14">
      <c r="A117" s="7"/>
      <c r="B117" s="14"/>
      <c r="C117" s="10"/>
      <c r="D117" s="10"/>
      <c r="E117" s="11"/>
      <c r="F117" s="11"/>
      <c r="G117" s="11"/>
      <c r="H117" s="13"/>
      <c r="I117" s="19"/>
      <c r="J117" s="19"/>
      <c r="K117" s="20"/>
      <c r="L117" s="20"/>
      <c r="M117" s="21"/>
      <c r="N117" s="7"/>
    </row>
    <row r="118" customHeight="1" spans="1:14">
      <c r="A118" s="7"/>
      <c r="B118" s="14"/>
      <c r="C118" s="10"/>
      <c r="D118" s="10"/>
      <c r="E118" s="11"/>
      <c r="F118" s="11"/>
      <c r="G118" s="11"/>
      <c r="H118" s="13"/>
      <c r="I118" s="19"/>
      <c r="J118" s="19"/>
      <c r="K118" s="20"/>
      <c r="L118" s="20"/>
      <c r="M118" s="21"/>
      <c r="N118" s="7"/>
    </row>
    <row r="119" customHeight="1" spans="1:14">
      <c r="A119" s="7"/>
      <c r="B119" s="14"/>
      <c r="C119" s="10"/>
      <c r="D119" s="10"/>
      <c r="E119" s="11"/>
      <c r="F119" s="11"/>
      <c r="G119" s="11"/>
      <c r="H119" s="13"/>
      <c r="I119" s="19"/>
      <c r="J119" s="19"/>
      <c r="K119" s="20"/>
      <c r="L119" s="20"/>
      <c r="M119" s="21"/>
      <c r="N119" s="7"/>
    </row>
    <row r="120" customHeight="1" spans="1:14">
      <c r="A120" s="7"/>
      <c r="B120" s="14"/>
      <c r="C120" s="10"/>
      <c r="D120" s="10"/>
      <c r="E120" s="11"/>
      <c r="F120" s="11"/>
      <c r="G120" s="11"/>
      <c r="H120" s="13"/>
      <c r="I120" s="19"/>
      <c r="J120" s="19"/>
      <c r="K120" s="20"/>
      <c r="L120" s="20"/>
      <c r="M120" s="21"/>
      <c r="N120" s="7"/>
    </row>
    <row r="121" customHeight="1" spans="1:14">
      <c r="A121" s="7"/>
      <c r="B121" s="14"/>
      <c r="C121" s="10"/>
      <c r="D121" s="10"/>
      <c r="E121" s="11"/>
      <c r="F121" s="11"/>
      <c r="G121" s="11"/>
      <c r="H121" s="13"/>
      <c r="I121" s="19"/>
      <c r="J121" s="19"/>
      <c r="K121" s="20"/>
      <c r="L121" s="20"/>
      <c r="M121" s="21"/>
      <c r="N121" s="7"/>
    </row>
    <row r="122" customHeight="1" spans="1:14">
      <c r="A122" s="7"/>
      <c r="B122" s="14"/>
      <c r="C122" s="10"/>
      <c r="D122" s="10"/>
      <c r="E122" s="11"/>
      <c r="F122" s="11"/>
      <c r="G122" s="11"/>
      <c r="H122" s="13"/>
      <c r="I122" s="19"/>
      <c r="J122" s="19"/>
      <c r="K122" s="20"/>
      <c r="L122" s="20"/>
      <c r="M122" s="21"/>
      <c r="N122" s="7"/>
    </row>
    <row r="123" customHeight="1" spans="1:14">
      <c r="A123" s="7"/>
      <c r="B123" s="14"/>
      <c r="C123" s="10"/>
      <c r="D123" s="10"/>
      <c r="E123" s="11"/>
      <c r="F123" s="11"/>
      <c r="G123" s="11"/>
      <c r="H123" s="13"/>
      <c r="I123" s="19"/>
      <c r="J123" s="19"/>
      <c r="K123" s="20"/>
      <c r="L123" s="20"/>
      <c r="M123" s="21"/>
      <c r="N123" s="7"/>
    </row>
    <row r="124" customHeight="1" spans="1:14">
      <c r="A124" s="7"/>
      <c r="B124" s="14"/>
      <c r="C124" s="10"/>
      <c r="D124" s="10"/>
      <c r="E124" s="11"/>
      <c r="F124" s="11"/>
      <c r="G124" s="11"/>
      <c r="H124" s="13"/>
      <c r="I124" s="19"/>
      <c r="J124" s="19"/>
      <c r="K124" s="20"/>
      <c r="L124" s="20"/>
      <c r="M124" s="21"/>
      <c r="N124" s="7"/>
    </row>
    <row r="125" customHeight="1" spans="1:14">
      <c r="A125" s="7"/>
      <c r="B125" s="14"/>
      <c r="C125" s="10"/>
      <c r="D125" s="10"/>
      <c r="E125" s="11"/>
      <c r="F125" s="11"/>
      <c r="G125" s="11"/>
      <c r="H125" s="13"/>
      <c r="I125" s="19"/>
      <c r="J125" s="19"/>
      <c r="K125" s="20"/>
      <c r="L125" s="20"/>
      <c r="M125" s="21"/>
      <c r="N125" s="7"/>
    </row>
    <row r="126" customHeight="1" spans="1:14">
      <c r="A126" s="7"/>
      <c r="B126" s="14"/>
      <c r="C126" s="10"/>
      <c r="D126" s="10"/>
      <c r="E126" s="11"/>
      <c r="F126" s="11"/>
      <c r="G126" s="11"/>
      <c r="H126" s="13"/>
      <c r="I126" s="19"/>
      <c r="J126" s="19"/>
      <c r="K126" s="20"/>
      <c r="L126" s="20"/>
      <c r="M126" s="21"/>
      <c r="N126" s="7"/>
    </row>
    <row r="127" customHeight="1" spans="1:14">
      <c r="A127" s="7"/>
      <c r="B127" s="14"/>
      <c r="C127" s="10"/>
      <c r="D127" s="10"/>
      <c r="E127" s="11"/>
      <c r="F127" s="11"/>
      <c r="G127" s="11"/>
      <c r="H127" s="13"/>
      <c r="I127" s="19"/>
      <c r="J127" s="19"/>
      <c r="K127" s="20"/>
      <c r="L127" s="20"/>
      <c r="M127" s="21"/>
      <c r="N127" s="7"/>
    </row>
    <row r="128" customHeight="1" spans="1:14">
      <c r="A128" s="7"/>
      <c r="B128" s="14"/>
      <c r="C128" s="10"/>
      <c r="D128" s="10"/>
      <c r="E128" s="11"/>
      <c r="F128" s="11"/>
      <c r="G128" s="11"/>
      <c r="H128" s="13"/>
      <c r="I128" s="19"/>
      <c r="J128" s="19"/>
      <c r="K128" s="20"/>
      <c r="L128" s="20"/>
      <c r="M128" s="21"/>
      <c r="N128" s="7"/>
    </row>
    <row r="129" customHeight="1" spans="1:14">
      <c r="A129" s="7"/>
      <c r="B129" s="14"/>
      <c r="C129" s="10"/>
      <c r="D129" s="10"/>
      <c r="E129" s="11"/>
      <c r="F129" s="11"/>
      <c r="G129" s="11"/>
      <c r="H129" s="13"/>
      <c r="I129" s="19"/>
      <c r="J129" s="19"/>
      <c r="K129" s="20"/>
      <c r="L129" s="20"/>
      <c r="M129" s="21"/>
      <c r="N129" s="7"/>
    </row>
    <row r="130" customHeight="1" spans="1:14">
      <c r="A130" s="7"/>
      <c r="B130" s="14"/>
      <c r="C130" s="10"/>
      <c r="D130" s="10"/>
      <c r="E130" s="11"/>
      <c r="F130" s="11"/>
      <c r="G130" s="11"/>
      <c r="H130" s="13"/>
      <c r="I130" s="19"/>
      <c r="J130" s="19"/>
      <c r="K130" s="20"/>
      <c r="L130" s="20"/>
      <c r="M130" s="21"/>
      <c r="N130" s="7"/>
    </row>
    <row r="131" customHeight="1" spans="1:14">
      <c r="A131" s="7"/>
      <c r="B131" s="14"/>
      <c r="C131" s="10"/>
      <c r="D131" s="10"/>
      <c r="E131" s="11"/>
      <c r="F131" s="11"/>
      <c r="G131" s="11"/>
      <c r="H131" s="13"/>
      <c r="I131" s="19"/>
      <c r="J131" s="19"/>
      <c r="K131" s="20"/>
      <c r="L131" s="20"/>
      <c r="M131" s="21"/>
      <c r="N131" s="7"/>
    </row>
    <row r="132" customHeight="1" spans="1:14">
      <c r="A132" s="7"/>
      <c r="B132" s="14"/>
      <c r="C132" s="10"/>
      <c r="D132" s="10"/>
      <c r="E132" s="11"/>
      <c r="F132" s="11"/>
      <c r="G132" s="11"/>
      <c r="H132" s="13"/>
      <c r="I132" s="19"/>
      <c r="J132" s="19"/>
      <c r="K132" s="20"/>
      <c r="L132" s="20"/>
      <c r="M132" s="21"/>
      <c r="N132" s="7"/>
    </row>
    <row r="133" customHeight="1" spans="1:14">
      <c r="A133" s="7"/>
      <c r="B133" s="14"/>
      <c r="C133" s="10"/>
      <c r="D133" s="10"/>
      <c r="E133" s="11"/>
      <c r="F133" s="11"/>
      <c r="G133" s="11"/>
      <c r="H133" s="13"/>
      <c r="I133" s="19"/>
      <c r="J133" s="19"/>
      <c r="K133" s="20"/>
      <c r="L133" s="20"/>
      <c r="M133" s="21"/>
      <c r="N133" s="7"/>
    </row>
    <row r="134" customHeight="1" spans="1:14">
      <c r="A134" s="7"/>
      <c r="B134" s="14"/>
      <c r="C134" s="10"/>
      <c r="D134" s="10"/>
      <c r="E134" s="11"/>
      <c r="F134" s="11"/>
      <c r="G134" s="11"/>
      <c r="H134" s="13"/>
      <c r="I134" s="19"/>
      <c r="J134" s="19"/>
      <c r="K134" s="20"/>
      <c r="L134" s="20"/>
      <c r="M134" s="21"/>
      <c r="N134" s="7"/>
    </row>
    <row r="135" customHeight="1" spans="1:14">
      <c r="A135" s="7"/>
      <c r="B135" s="14"/>
      <c r="C135" s="10"/>
      <c r="D135" s="10"/>
      <c r="E135" s="11"/>
      <c r="F135" s="11"/>
      <c r="G135" s="11"/>
      <c r="H135" s="13"/>
      <c r="I135" s="19"/>
      <c r="J135" s="19"/>
      <c r="K135" s="20"/>
      <c r="L135" s="20"/>
      <c r="M135" s="21"/>
      <c r="N135" s="7"/>
    </row>
    <row r="136" customHeight="1" spans="1:14">
      <c r="A136" s="7"/>
      <c r="B136" s="14"/>
      <c r="C136" s="10"/>
      <c r="D136" s="10"/>
      <c r="E136" s="11"/>
      <c r="F136" s="11"/>
      <c r="G136" s="11"/>
      <c r="H136" s="13"/>
      <c r="I136" s="19"/>
      <c r="J136" s="19"/>
      <c r="K136" s="20"/>
      <c r="L136" s="20"/>
      <c r="M136" s="21"/>
      <c r="N136" s="7"/>
    </row>
    <row r="137" customHeight="1" spans="1:14">
      <c r="A137" s="7"/>
      <c r="B137" s="14"/>
      <c r="C137" s="10"/>
      <c r="D137" s="10"/>
      <c r="E137" s="11"/>
      <c r="F137" s="11"/>
      <c r="G137" s="11"/>
      <c r="H137" s="13"/>
      <c r="I137" s="19"/>
      <c r="J137" s="19"/>
      <c r="K137" s="20"/>
      <c r="L137" s="20"/>
      <c r="M137" s="21"/>
      <c r="N137" s="7"/>
    </row>
    <row r="138" customHeight="1" spans="1:14">
      <c r="A138" s="7"/>
      <c r="B138" s="14"/>
      <c r="C138" s="10"/>
      <c r="D138" s="10"/>
      <c r="E138" s="11"/>
      <c r="F138" s="11"/>
      <c r="G138" s="11"/>
      <c r="H138" s="13"/>
      <c r="I138" s="19"/>
      <c r="J138" s="19"/>
      <c r="K138" s="20"/>
      <c r="L138" s="20"/>
      <c r="M138" s="21"/>
      <c r="N138" s="7"/>
    </row>
    <row r="139" customHeight="1" spans="1:14">
      <c r="A139" s="7"/>
      <c r="B139" s="14"/>
      <c r="C139" s="10"/>
      <c r="D139" s="10"/>
      <c r="E139" s="11"/>
      <c r="F139" s="11"/>
      <c r="G139" s="11"/>
      <c r="H139" s="13"/>
      <c r="I139" s="19"/>
      <c r="J139" s="19"/>
      <c r="K139" s="20"/>
      <c r="L139" s="20"/>
      <c r="M139" s="21"/>
      <c r="N139" s="7"/>
    </row>
    <row r="140" customHeight="1" spans="1:14">
      <c r="A140" s="7"/>
      <c r="B140" s="14"/>
      <c r="C140" s="10"/>
      <c r="D140" s="10"/>
      <c r="E140" s="11"/>
      <c r="F140" s="11"/>
      <c r="G140" s="11"/>
      <c r="H140" s="13"/>
      <c r="I140" s="19"/>
      <c r="J140" s="19"/>
      <c r="K140" s="20"/>
      <c r="L140" s="20"/>
      <c r="M140" s="21"/>
      <c r="N140" s="7"/>
    </row>
    <row r="141" customHeight="1" spans="1:14">
      <c r="A141" s="7"/>
      <c r="B141" s="14"/>
      <c r="C141" s="10"/>
      <c r="D141" s="10"/>
      <c r="E141" s="11"/>
      <c r="F141" s="11"/>
      <c r="G141" s="11"/>
      <c r="H141" s="13"/>
      <c r="I141" s="19"/>
      <c r="J141" s="19"/>
      <c r="K141" s="20"/>
      <c r="L141" s="20"/>
      <c r="M141" s="21"/>
      <c r="N141" s="7"/>
    </row>
    <row r="142" customHeight="1" spans="1:14">
      <c r="A142" s="7"/>
      <c r="B142" s="14"/>
      <c r="C142" s="10"/>
      <c r="D142" s="10"/>
      <c r="E142" s="11"/>
      <c r="F142" s="11"/>
      <c r="G142" s="11"/>
      <c r="H142" s="13"/>
      <c r="I142" s="19"/>
      <c r="J142" s="19"/>
      <c r="K142" s="20"/>
      <c r="L142" s="20"/>
      <c r="M142" s="21"/>
      <c r="N142" s="7"/>
    </row>
    <row r="143" customHeight="1" spans="1:14">
      <c r="A143" s="7"/>
      <c r="B143" s="14"/>
      <c r="C143" s="10"/>
      <c r="D143" s="10"/>
      <c r="E143" s="11"/>
      <c r="F143" s="11"/>
      <c r="G143" s="11"/>
      <c r="H143" s="13"/>
      <c r="I143" s="19"/>
      <c r="J143" s="19"/>
      <c r="K143" s="20"/>
      <c r="L143" s="20"/>
      <c r="M143" s="21"/>
      <c r="N143" s="7"/>
    </row>
    <row r="144" customHeight="1" spans="1:14">
      <c r="A144" s="7"/>
      <c r="B144" s="14"/>
      <c r="C144" s="10"/>
      <c r="D144" s="10"/>
      <c r="E144" s="11"/>
      <c r="F144" s="11"/>
      <c r="G144" s="11"/>
      <c r="H144" s="13"/>
      <c r="I144" s="19"/>
      <c r="J144" s="19"/>
      <c r="K144" s="20"/>
      <c r="L144" s="20"/>
      <c r="M144" s="21"/>
      <c r="N144" s="7"/>
    </row>
    <row r="145" customHeight="1" spans="1:14">
      <c r="A145" s="7"/>
      <c r="B145" s="14"/>
      <c r="C145" s="10"/>
      <c r="D145" s="10"/>
      <c r="E145" s="11"/>
      <c r="F145" s="11"/>
      <c r="G145" s="11"/>
      <c r="H145" s="13"/>
      <c r="I145" s="19"/>
      <c r="J145" s="19"/>
      <c r="K145" s="20"/>
      <c r="L145" s="20"/>
      <c r="M145" s="21"/>
      <c r="N145" s="7"/>
    </row>
    <row r="146" customHeight="1" spans="1:14">
      <c r="A146" s="7"/>
      <c r="B146" s="14"/>
      <c r="C146" s="10"/>
      <c r="D146" s="10"/>
      <c r="E146" s="11"/>
      <c r="F146" s="11"/>
      <c r="G146" s="11"/>
      <c r="H146" s="13"/>
      <c r="I146" s="19"/>
      <c r="J146" s="19"/>
      <c r="K146" s="20"/>
      <c r="L146" s="20"/>
      <c r="M146" s="21"/>
      <c r="N146" s="7"/>
    </row>
    <row r="147" customHeight="1" spans="1:14">
      <c r="A147" s="7"/>
      <c r="B147" s="14"/>
      <c r="C147" s="10"/>
      <c r="D147" s="10"/>
      <c r="E147" s="11"/>
      <c r="F147" s="11"/>
      <c r="G147" s="11"/>
      <c r="H147" s="13"/>
      <c r="I147" s="19"/>
      <c r="J147" s="19"/>
      <c r="K147" s="20"/>
      <c r="L147" s="20"/>
      <c r="M147" s="21"/>
      <c r="N147" s="7"/>
    </row>
    <row r="148" customHeight="1" spans="1:14">
      <c r="A148" s="7"/>
      <c r="B148" s="14"/>
      <c r="C148" s="10"/>
      <c r="D148" s="10"/>
      <c r="E148" s="11"/>
      <c r="F148" s="11"/>
      <c r="G148" s="11"/>
      <c r="H148" s="13"/>
      <c r="I148" s="19"/>
      <c r="J148" s="19"/>
      <c r="K148" s="20"/>
      <c r="L148" s="20"/>
      <c r="M148" s="21"/>
      <c r="N148" s="7"/>
    </row>
    <row r="149" customHeight="1" spans="1:14">
      <c r="A149" s="7"/>
      <c r="B149" s="14"/>
      <c r="C149" s="10"/>
      <c r="D149" s="10"/>
      <c r="E149" s="11"/>
      <c r="F149" s="11"/>
      <c r="G149" s="11"/>
      <c r="H149" s="13"/>
      <c r="I149" s="19"/>
      <c r="J149" s="19"/>
      <c r="K149" s="20"/>
      <c r="L149" s="20"/>
      <c r="M149" s="21"/>
      <c r="N149" s="7"/>
    </row>
    <row r="150" customHeight="1" spans="1:14">
      <c r="A150" s="7"/>
      <c r="B150" s="14"/>
      <c r="C150" s="10"/>
      <c r="D150" s="10"/>
      <c r="E150" s="11"/>
      <c r="F150" s="11"/>
      <c r="G150" s="11"/>
      <c r="H150" s="13"/>
      <c r="I150" s="19"/>
      <c r="J150" s="19"/>
      <c r="K150" s="20"/>
      <c r="L150" s="20"/>
      <c r="M150" s="21"/>
      <c r="N150" s="7"/>
    </row>
    <row r="151" customHeight="1" spans="1:14">
      <c r="A151" s="7"/>
      <c r="B151" s="14"/>
      <c r="C151" s="10"/>
      <c r="D151" s="10"/>
      <c r="E151" s="11"/>
      <c r="F151" s="11"/>
      <c r="G151" s="11"/>
      <c r="H151" s="13"/>
      <c r="I151" s="19"/>
      <c r="J151" s="19"/>
      <c r="K151" s="20"/>
      <c r="L151" s="20"/>
      <c r="M151" s="21"/>
      <c r="N151" s="7"/>
    </row>
    <row r="152" customHeight="1" spans="1:14">
      <c r="A152" s="7"/>
      <c r="B152" s="14"/>
      <c r="C152" s="10"/>
      <c r="D152" s="10"/>
      <c r="E152" s="11"/>
      <c r="F152" s="11"/>
      <c r="G152" s="11"/>
      <c r="H152" s="13"/>
      <c r="I152" s="19"/>
      <c r="J152" s="19"/>
      <c r="K152" s="20"/>
      <c r="L152" s="20"/>
      <c r="M152" s="21"/>
      <c r="N152" s="7"/>
    </row>
    <row r="153" customHeight="1" spans="1:14">
      <c r="A153" s="7"/>
      <c r="B153" s="14"/>
      <c r="C153" s="10"/>
      <c r="D153" s="10"/>
      <c r="E153" s="11"/>
      <c r="F153" s="11"/>
      <c r="G153" s="11"/>
      <c r="H153" s="13"/>
      <c r="I153" s="19"/>
      <c r="J153" s="19"/>
      <c r="K153" s="20"/>
      <c r="L153" s="20"/>
      <c r="M153" s="21"/>
      <c r="N153" s="7"/>
    </row>
    <row r="154" customHeight="1" spans="1:14">
      <c r="A154" s="7"/>
      <c r="B154" s="14"/>
      <c r="C154" s="10"/>
      <c r="D154" s="10"/>
      <c r="E154" s="11"/>
      <c r="F154" s="11"/>
      <c r="G154" s="11"/>
      <c r="H154" s="13"/>
      <c r="I154" s="19"/>
      <c r="J154" s="19"/>
      <c r="K154" s="20"/>
      <c r="L154" s="20"/>
      <c r="M154" s="21"/>
      <c r="N154" s="7"/>
    </row>
    <row r="155" customHeight="1" spans="1:14">
      <c r="A155" s="7"/>
      <c r="B155" s="14"/>
      <c r="C155" s="10"/>
      <c r="D155" s="10"/>
      <c r="E155" s="11"/>
      <c r="F155" s="11"/>
      <c r="G155" s="11"/>
      <c r="H155" s="13"/>
      <c r="I155" s="19"/>
      <c r="J155" s="19"/>
      <c r="K155" s="20"/>
      <c r="L155" s="20"/>
      <c r="M155" s="21"/>
      <c r="N155" s="7"/>
    </row>
    <row r="156" customHeight="1" spans="1:14">
      <c r="A156" s="7"/>
      <c r="B156" s="14"/>
      <c r="C156" s="10"/>
      <c r="D156" s="10"/>
      <c r="E156" s="11"/>
      <c r="F156" s="11"/>
      <c r="G156" s="11"/>
      <c r="H156" s="13"/>
      <c r="I156" s="19"/>
      <c r="J156" s="19"/>
      <c r="K156" s="20"/>
      <c r="L156" s="20"/>
      <c r="M156" s="21"/>
      <c r="N156" s="7"/>
    </row>
    <row r="157" customHeight="1" spans="1:14">
      <c r="A157" s="7"/>
      <c r="B157" s="14"/>
      <c r="C157" s="10"/>
      <c r="D157" s="10"/>
      <c r="E157" s="11"/>
      <c r="F157" s="11"/>
      <c r="G157" s="11"/>
      <c r="H157" s="13"/>
      <c r="I157" s="19"/>
      <c r="J157" s="19"/>
      <c r="K157" s="20"/>
      <c r="L157" s="20"/>
      <c r="M157" s="21"/>
      <c r="N157" s="7"/>
    </row>
    <row r="158" customHeight="1" spans="1:14">
      <c r="A158" s="7"/>
      <c r="B158" s="14"/>
      <c r="C158" s="10"/>
      <c r="D158" s="10"/>
      <c r="E158" s="11"/>
      <c r="F158" s="11"/>
      <c r="G158" s="11"/>
      <c r="H158" s="13"/>
      <c r="I158" s="19"/>
      <c r="J158" s="19"/>
      <c r="K158" s="20"/>
      <c r="L158" s="20"/>
      <c r="M158" s="21"/>
      <c r="N158" s="7"/>
    </row>
    <row r="159" customHeight="1" spans="1:14">
      <c r="A159" s="7"/>
      <c r="B159" s="14"/>
      <c r="C159" s="10"/>
      <c r="D159" s="10"/>
      <c r="E159" s="11"/>
      <c r="F159" s="11"/>
      <c r="G159" s="11"/>
      <c r="H159" s="13"/>
      <c r="I159" s="19"/>
      <c r="J159" s="19"/>
      <c r="K159" s="20"/>
      <c r="L159" s="20"/>
      <c r="M159" s="21"/>
      <c r="N159" s="7"/>
    </row>
    <row r="160" customHeight="1" spans="1:14">
      <c r="A160" s="7"/>
      <c r="B160" s="14"/>
      <c r="C160" s="10"/>
      <c r="D160" s="10"/>
      <c r="E160" s="11"/>
      <c r="F160" s="11"/>
      <c r="G160" s="11"/>
      <c r="H160" s="13"/>
      <c r="I160" s="19"/>
      <c r="J160" s="19"/>
      <c r="K160" s="20"/>
      <c r="L160" s="20"/>
      <c r="M160" s="21"/>
      <c r="N160" s="7"/>
    </row>
    <row r="161" customHeight="1" spans="1:14">
      <c r="A161" s="7"/>
      <c r="B161" s="14"/>
      <c r="C161" s="10"/>
      <c r="D161" s="10"/>
      <c r="E161" s="11"/>
      <c r="F161" s="11"/>
      <c r="G161" s="11"/>
      <c r="H161" s="13"/>
      <c r="I161" s="19"/>
      <c r="J161" s="19"/>
      <c r="K161" s="20"/>
      <c r="L161" s="20"/>
      <c r="M161" s="21"/>
      <c r="N161" s="7"/>
    </row>
    <row r="162" customHeight="1" spans="1:14">
      <c r="A162" s="7"/>
      <c r="B162" s="14"/>
      <c r="C162" s="10"/>
      <c r="D162" s="10"/>
      <c r="E162" s="11"/>
      <c r="F162" s="11"/>
      <c r="G162" s="11"/>
      <c r="H162" s="13"/>
      <c r="I162" s="19"/>
      <c r="J162" s="19"/>
      <c r="K162" s="20"/>
      <c r="L162" s="20"/>
      <c r="M162" s="21"/>
      <c r="N162" s="7"/>
    </row>
    <row r="163" customHeight="1" spans="1:14">
      <c r="A163" s="7"/>
      <c r="B163" s="14"/>
      <c r="C163" s="10"/>
      <c r="D163" s="10"/>
      <c r="E163" s="11"/>
      <c r="F163" s="11"/>
      <c r="G163" s="11"/>
      <c r="H163" s="13"/>
      <c r="I163" s="19"/>
      <c r="J163" s="19"/>
      <c r="K163" s="20"/>
      <c r="L163" s="20"/>
      <c r="M163" s="21"/>
      <c r="N163" s="7"/>
    </row>
    <row r="164" customHeight="1" spans="1:14">
      <c r="A164" s="7"/>
      <c r="B164" s="14"/>
      <c r="C164" s="10"/>
      <c r="D164" s="10"/>
      <c r="E164" s="11"/>
      <c r="F164" s="11"/>
      <c r="G164" s="11"/>
      <c r="H164" s="13"/>
      <c r="I164" s="19"/>
      <c r="J164" s="19"/>
      <c r="K164" s="20"/>
      <c r="L164" s="20"/>
      <c r="M164" s="21"/>
      <c r="N164" s="7"/>
    </row>
    <row r="165" customHeight="1" spans="1:14">
      <c r="A165" s="7"/>
      <c r="B165" s="14"/>
      <c r="C165" s="10"/>
      <c r="D165" s="10"/>
      <c r="E165" s="11"/>
      <c r="F165" s="11"/>
      <c r="G165" s="11"/>
      <c r="H165" s="13"/>
      <c r="I165" s="19"/>
      <c r="J165" s="19"/>
      <c r="K165" s="20"/>
      <c r="L165" s="20"/>
      <c r="M165" s="21"/>
      <c r="N165" s="7"/>
    </row>
    <row r="166" customHeight="1" spans="1:14">
      <c r="A166" s="7"/>
      <c r="B166" s="14"/>
      <c r="C166" s="10"/>
      <c r="D166" s="10"/>
      <c r="E166" s="11"/>
      <c r="F166" s="11"/>
      <c r="G166" s="11"/>
      <c r="H166" s="13"/>
      <c r="I166" s="19"/>
      <c r="J166" s="19"/>
      <c r="K166" s="20"/>
      <c r="L166" s="20"/>
      <c r="M166" s="21"/>
      <c r="N166" s="7"/>
    </row>
    <row r="167" customHeight="1" spans="1:14">
      <c r="A167" s="7"/>
      <c r="B167" s="14"/>
      <c r="C167" s="10"/>
      <c r="D167" s="10"/>
      <c r="E167" s="11"/>
      <c r="F167" s="11"/>
      <c r="G167" s="11"/>
      <c r="H167" s="13"/>
      <c r="I167" s="19"/>
      <c r="J167" s="19"/>
      <c r="K167" s="20"/>
      <c r="L167" s="20"/>
      <c r="M167" s="21"/>
      <c r="N167" s="7"/>
    </row>
    <row r="168" customHeight="1" spans="1:14">
      <c r="A168" s="7"/>
      <c r="B168" s="14"/>
      <c r="C168" s="10"/>
      <c r="D168" s="10"/>
      <c r="E168" s="11"/>
      <c r="F168" s="11"/>
      <c r="G168" s="11"/>
      <c r="H168" s="13"/>
      <c r="I168" s="19"/>
      <c r="J168" s="19"/>
      <c r="K168" s="20"/>
      <c r="L168" s="20"/>
      <c r="M168" s="21"/>
      <c r="N168" s="7"/>
    </row>
    <row r="169" customHeight="1" spans="1:14">
      <c r="A169" s="7"/>
      <c r="B169" s="14"/>
      <c r="C169" s="10"/>
      <c r="D169" s="10"/>
      <c r="E169" s="11"/>
      <c r="F169" s="11"/>
      <c r="G169" s="11"/>
      <c r="H169" s="13"/>
      <c r="I169" s="19"/>
      <c r="J169" s="19"/>
      <c r="K169" s="20"/>
      <c r="L169" s="20"/>
      <c r="M169" s="21"/>
      <c r="N169" s="7"/>
    </row>
    <row r="170" customHeight="1" spans="1:14">
      <c r="A170" s="7"/>
      <c r="B170" s="14"/>
      <c r="C170" s="10"/>
      <c r="D170" s="10"/>
      <c r="E170" s="11"/>
      <c r="F170" s="11"/>
      <c r="G170" s="11"/>
      <c r="H170" s="13"/>
      <c r="I170" s="19"/>
      <c r="J170" s="19"/>
      <c r="K170" s="20"/>
      <c r="L170" s="20"/>
      <c r="M170" s="21"/>
      <c r="N170" s="7"/>
    </row>
    <row r="171" customHeight="1" spans="1:14">
      <c r="A171" s="7"/>
      <c r="B171" s="14"/>
      <c r="C171" s="10"/>
      <c r="D171" s="10"/>
      <c r="E171" s="11"/>
      <c r="F171" s="11"/>
      <c r="G171" s="11"/>
      <c r="H171" s="13"/>
      <c r="I171" s="19"/>
      <c r="J171" s="19"/>
      <c r="K171" s="20"/>
      <c r="L171" s="20"/>
      <c r="M171" s="21"/>
      <c r="N171" s="7"/>
    </row>
    <row r="172" customHeight="1" spans="1:14">
      <c r="A172" s="7"/>
      <c r="B172" s="14"/>
      <c r="C172" s="10"/>
      <c r="D172" s="10"/>
      <c r="E172" s="11"/>
      <c r="F172" s="11"/>
      <c r="G172" s="11"/>
      <c r="H172" s="13"/>
      <c r="I172" s="19"/>
      <c r="J172" s="19"/>
      <c r="K172" s="20"/>
      <c r="L172" s="20"/>
      <c r="M172" s="21"/>
      <c r="N172" s="7"/>
    </row>
    <row r="173" customHeight="1" spans="1:14">
      <c r="A173" s="7"/>
      <c r="B173" s="14"/>
      <c r="C173" s="10"/>
      <c r="D173" s="10"/>
      <c r="E173" s="11"/>
      <c r="F173" s="11"/>
      <c r="G173" s="11"/>
      <c r="H173" s="13"/>
      <c r="I173" s="19"/>
      <c r="J173" s="19"/>
      <c r="K173" s="20"/>
      <c r="L173" s="20"/>
      <c r="M173" s="21"/>
      <c r="N173" s="7"/>
    </row>
    <row r="174" customHeight="1" spans="1:14">
      <c r="A174" s="7"/>
      <c r="B174" s="14"/>
      <c r="C174" s="10"/>
      <c r="D174" s="10"/>
      <c r="E174" s="11"/>
      <c r="F174" s="11"/>
      <c r="G174" s="11"/>
      <c r="H174" s="13"/>
      <c r="I174" s="19"/>
      <c r="J174" s="19"/>
      <c r="K174" s="20"/>
      <c r="L174" s="20"/>
      <c r="M174" s="21"/>
      <c r="N174" s="7"/>
    </row>
    <row r="175" customHeight="1" spans="1:14">
      <c r="A175" s="7"/>
      <c r="B175" s="14"/>
      <c r="C175" s="10"/>
      <c r="D175" s="10"/>
      <c r="E175" s="11"/>
      <c r="F175" s="11"/>
      <c r="G175" s="11"/>
      <c r="H175" s="13"/>
      <c r="I175" s="19"/>
      <c r="J175" s="19"/>
      <c r="K175" s="20"/>
      <c r="L175" s="20"/>
      <c r="M175" s="21"/>
      <c r="N175" s="7"/>
    </row>
    <row r="176" customHeight="1" spans="1:14">
      <c r="A176" s="7"/>
      <c r="B176" s="14"/>
      <c r="C176" s="10"/>
      <c r="D176" s="10"/>
      <c r="E176" s="11"/>
      <c r="F176" s="11"/>
      <c r="G176" s="11"/>
      <c r="H176" s="13"/>
      <c r="I176" s="19"/>
      <c r="J176" s="19"/>
      <c r="K176" s="20"/>
      <c r="L176" s="20"/>
      <c r="M176" s="21"/>
      <c r="N176" s="7"/>
    </row>
    <row r="177" customHeight="1" spans="1:14">
      <c r="A177" s="7"/>
      <c r="B177" s="14"/>
      <c r="C177" s="10"/>
      <c r="D177" s="10"/>
      <c r="E177" s="11"/>
      <c r="F177" s="11"/>
      <c r="G177" s="11"/>
      <c r="H177" s="13"/>
      <c r="I177" s="19"/>
      <c r="J177" s="19"/>
      <c r="K177" s="20"/>
      <c r="L177" s="20"/>
      <c r="M177" s="21"/>
      <c r="N177" s="7"/>
    </row>
    <row r="178" customHeight="1" spans="1:14">
      <c r="A178" s="7"/>
      <c r="B178" s="14"/>
      <c r="C178" s="10"/>
      <c r="D178" s="10"/>
      <c r="E178" s="11"/>
      <c r="F178" s="11"/>
      <c r="G178" s="11"/>
      <c r="H178" s="13"/>
      <c r="I178" s="19"/>
      <c r="J178" s="19"/>
      <c r="K178" s="20"/>
      <c r="L178" s="20"/>
      <c r="M178" s="21"/>
      <c r="N178" s="7"/>
    </row>
    <row r="179" customHeight="1" spans="1:14">
      <c r="A179" s="7"/>
      <c r="B179" s="14"/>
      <c r="C179" s="10"/>
      <c r="D179" s="10"/>
      <c r="E179" s="11"/>
      <c r="F179" s="11"/>
      <c r="G179" s="11"/>
      <c r="H179" s="13"/>
      <c r="I179" s="19"/>
      <c r="J179" s="19"/>
      <c r="K179" s="20"/>
      <c r="L179" s="20"/>
      <c r="M179" s="21"/>
      <c r="N179" s="7"/>
    </row>
    <row r="180" customHeight="1" spans="1:14">
      <c r="A180" s="7"/>
      <c r="B180" s="14"/>
      <c r="C180" s="10"/>
      <c r="D180" s="10"/>
      <c r="E180" s="11"/>
      <c r="F180" s="11"/>
      <c r="G180" s="11"/>
      <c r="H180" s="13"/>
      <c r="I180" s="19"/>
      <c r="J180" s="19"/>
      <c r="K180" s="20"/>
      <c r="L180" s="20"/>
      <c r="M180" s="21"/>
      <c r="N180" s="7"/>
    </row>
    <row r="181" customHeight="1" spans="1:14">
      <c r="A181" s="7"/>
      <c r="B181" s="14"/>
      <c r="C181" s="10"/>
      <c r="D181" s="10"/>
      <c r="E181" s="11"/>
      <c r="F181" s="11"/>
      <c r="G181" s="11"/>
      <c r="H181" s="13"/>
      <c r="I181" s="19"/>
      <c r="J181" s="19"/>
      <c r="K181" s="20"/>
      <c r="L181" s="20"/>
      <c r="M181" s="21"/>
      <c r="N181" s="7"/>
    </row>
    <row r="182" customHeight="1" spans="1:14">
      <c r="A182" s="7"/>
      <c r="B182" s="14"/>
      <c r="C182" s="10"/>
      <c r="D182" s="10"/>
      <c r="E182" s="11"/>
      <c r="F182" s="11"/>
      <c r="G182" s="11"/>
      <c r="H182" s="13"/>
      <c r="I182" s="19"/>
      <c r="J182" s="19"/>
      <c r="K182" s="20"/>
      <c r="L182" s="20"/>
      <c r="M182" s="21"/>
      <c r="N182" s="7"/>
    </row>
    <row r="183" customHeight="1" spans="1:14">
      <c r="A183" s="7"/>
      <c r="B183" s="14"/>
      <c r="C183" s="10"/>
      <c r="D183" s="10"/>
      <c r="E183" s="11"/>
      <c r="F183" s="11"/>
      <c r="G183" s="11"/>
      <c r="H183" s="13"/>
      <c r="I183" s="19"/>
      <c r="J183" s="19"/>
      <c r="K183" s="20"/>
      <c r="L183" s="20"/>
      <c r="M183" s="21"/>
      <c r="N183" s="7"/>
    </row>
    <row r="184" customHeight="1" spans="1:14">
      <c r="A184" s="7"/>
      <c r="B184" s="14"/>
      <c r="C184" s="10"/>
      <c r="D184" s="10"/>
      <c r="E184" s="11"/>
      <c r="F184" s="11"/>
      <c r="G184" s="11"/>
      <c r="H184" s="13"/>
      <c r="I184" s="19"/>
      <c r="J184" s="19"/>
      <c r="K184" s="20"/>
      <c r="L184" s="20"/>
      <c r="M184" s="21"/>
      <c r="N184" s="7"/>
    </row>
    <row r="185" customHeight="1" spans="1:14">
      <c r="A185" s="7"/>
      <c r="B185" s="14"/>
      <c r="C185" s="10"/>
      <c r="D185" s="10"/>
      <c r="E185" s="11"/>
      <c r="F185" s="11"/>
      <c r="G185" s="11"/>
      <c r="H185" s="13"/>
      <c r="I185" s="19"/>
      <c r="J185" s="19"/>
      <c r="K185" s="20"/>
      <c r="L185" s="20"/>
      <c r="M185" s="21"/>
      <c r="N185" s="7"/>
    </row>
    <row r="186" customHeight="1" spans="1:14">
      <c r="A186" s="7"/>
      <c r="B186" s="14"/>
      <c r="C186" s="10"/>
      <c r="D186" s="10"/>
      <c r="E186" s="11"/>
      <c r="F186" s="11"/>
      <c r="G186" s="11"/>
      <c r="H186" s="13"/>
      <c r="I186" s="19"/>
      <c r="J186" s="19"/>
      <c r="K186" s="20"/>
      <c r="L186" s="20"/>
      <c r="M186" s="21"/>
      <c r="N186" s="7"/>
    </row>
    <row r="187" customHeight="1" spans="1:14">
      <c r="A187" s="7"/>
      <c r="B187" s="14"/>
      <c r="C187" s="10"/>
      <c r="D187" s="10"/>
      <c r="E187" s="11"/>
      <c r="F187" s="11"/>
      <c r="G187" s="11"/>
      <c r="H187" s="13"/>
      <c r="I187" s="19"/>
      <c r="J187" s="19"/>
      <c r="K187" s="20"/>
      <c r="L187" s="20"/>
      <c r="M187" s="21"/>
      <c r="N187" s="7"/>
    </row>
    <row r="188" customHeight="1" spans="1:14">
      <c r="A188" s="7"/>
      <c r="B188" s="14"/>
      <c r="C188" s="10"/>
      <c r="D188" s="10"/>
      <c r="E188" s="11"/>
      <c r="F188" s="11"/>
      <c r="G188" s="11"/>
      <c r="H188" s="13"/>
      <c r="I188" s="19"/>
      <c r="J188" s="19"/>
      <c r="K188" s="20"/>
      <c r="L188" s="20"/>
      <c r="M188" s="21"/>
      <c r="N188" s="7"/>
    </row>
    <row r="189" customHeight="1" spans="1:14">
      <c r="A189" s="7"/>
      <c r="B189" s="14"/>
      <c r="C189" s="10"/>
      <c r="D189" s="10"/>
      <c r="E189" s="11"/>
      <c r="F189" s="11"/>
      <c r="G189" s="11"/>
      <c r="H189" s="13"/>
      <c r="I189" s="19"/>
      <c r="J189" s="19"/>
      <c r="K189" s="20"/>
      <c r="L189" s="20"/>
      <c r="M189" s="21"/>
      <c r="N189" s="7"/>
    </row>
    <row r="190" customHeight="1" spans="1:14">
      <c r="A190" s="7"/>
      <c r="B190" s="14"/>
      <c r="C190" s="10"/>
      <c r="D190" s="10"/>
      <c r="E190" s="11"/>
      <c r="F190" s="11"/>
      <c r="G190" s="11"/>
      <c r="H190" s="13"/>
      <c r="I190" s="19"/>
      <c r="J190" s="19"/>
      <c r="K190" s="20"/>
      <c r="L190" s="20"/>
      <c r="M190" s="21"/>
      <c r="N190" s="7"/>
    </row>
    <row r="191" customHeight="1" spans="1:14">
      <c r="A191" s="7"/>
      <c r="B191" s="14"/>
      <c r="C191" s="10"/>
      <c r="D191" s="10"/>
      <c r="E191" s="11"/>
      <c r="F191" s="11"/>
      <c r="G191" s="11"/>
      <c r="H191" s="13"/>
      <c r="I191" s="19"/>
      <c r="J191" s="19"/>
      <c r="K191" s="20"/>
      <c r="L191" s="20"/>
      <c r="M191" s="21"/>
      <c r="N191" s="7"/>
    </row>
    <row r="192" customHeight="1" spans="1:14">
      <c r="A192" s="7"/>
      <c r="B192" s="14"/>
      <c r="C192" s="10"/>
      <c r="D192" s="10"/>
      <c r="E192" s="11"/>
      <c r="F192" s="11"/>
      <c r="G192" s="11"/>
      <c r="H192" s="13"/>
      <c r="I192" s="19"/>
      <c r="J192" s="19"/>
      <c r="K192" s="20"/>
      <c r="L192" s="20"/>
      <c r="M192" s="21"/>
      <c r="N192" s="7"/>
    </row>
    <row r="193" customHeight="1" spans="1:14">
      <c r="A193" s="7"/>
      <c r="B193" s="14"/>
      <c r="C193" s="10"/>
      <c r="D193" s="10"/>
      <c r="E193" s="11"/>
      <c r="F193" s="11"/>
      <c r="G193" s="11"/>
      <c r="H193" s="13"/>
      <c r="I193" s="19"/>
      <c r="J193" s="19"/>
      <c r="K193" s="20"/>
      <c r="L193" s="20"/>
      <c r="M193" s="21"/>
      <c r="N193" s="7"/>
    </row>
    <row r="194" customHeight="1" spans="1:14">
      <c r="A194" s="7"/>
      <c r="B194" s="14"/>
      <c r="C194" s="10"/>
      <c r="D194" s="10"/>
      <c r="E194" s="11"/>
      <c r="F194" s="11"/>
      <c r="G194" s="11"/>
      <c r="H194" s="13"/>
      <c r="I194" s="19"/>
      <c r="J194" s="19"/>
      <c r="K194" s="20"/>
      <c r="L194" s="20"/>
      <c r="M194" s="21"/>
      <c r="N194" s="7"/>
    </row>
    <row r="195" customHeight="1" spans="1:14">
      <c r="A195" s="7"/>
      <c r="B195" s="14"/>
      <c r="C195" s="10"/>
      <c r="D195" s="10"/>
      <c r="E195" s="11"/>
      <c r="F195" s="11"/>
      <c r="G195" s="11"/>
      <c r="H195" s="13"/>
      <c r="I195" s="19"/>
      <c r="J195" s="19"/>
      <c r="K195" s="20"/>
      <c r="L195" s="20"/>
      <c r="M195" s="21"/>
      <c r="N195" s="7"/>
    </row>
    <row r="196" customHeight="1" spans="1:14">
      <c r="A196" s="7"/>
      <c r="B196" s="14"/>
      <c r="C196" s="10"/>
      <c r="D196" s="10"/>
      <c r="E196" s="11"/>
      <c r="F196" s="11"/>
      <c r="G196" s="11"/>
      <c r="H196" s="13"/>
      <c r="I196" s="19"/>
      <c r="J196" s="19"/>
      <c r="K196" s="20"/>
      <c r="L196" s="20"/>
      <c r="M196" s="21"/>
      <c r="N196" s="7"/>
    </row>
    <row r="197" customHeight="1" spans="1:14">
      <c r="A197" s="7"/>
      <c r="B197" s="14"/>
      <c r="C197" s="10"/>
      <c r="D197" s="10"/>
      <c r="E197" s="11"/>
      <c r="F197" s="11"/>
      <c r="G197" s="11"/>
      <c r="H197" s="13"/>
      <c r="I197" s="19"/>
      <c r="J197" s="19"/>
      <c r="K197" s="20"/>
      <c r="L197" s="20"/>
      <c r="M197" s="21"/>
      <c r="N197" s="7"/>
    </row>
    <row r="198" customHeight="1" spans="1:14">
      <c r="A198" s="7"/>
      <c r="B198" s="14"/>
      <c r="C198" s="10"/>
      <c r="D198" s="10"/>
      <c r="E198" s="11"/>
      <c r="F198" s="11"/>
      <c r="G198" s="11"/>
      <c r="H198" s="13"/>
      <c r="I198" s="19"/>
      <c r="J198" s="19"/>
      <c r="K198" s="20"/>
      <c r="L198" s="20"/>
      <c r="M198" s="21"/>
      <c r="N198" s="7"/>
    </row>
    <row r="199" customHeight="1" spans="1:14">
      <c r="A199" s="7"/>
      <c r="B199" s="14"/>
      <c r="C199" s="10"/>
      <c r="D199" s="10"/>
      <c r="E199" s="11"/>
      <c r="F199" s="11"/>
      <c r="G199" s="11"/>
      <c r="H199" s="13"/>
      <c r="I199" s="19"/>
      <c r="J199" s="19"/>
      <c r="K199" s="20"/>
      <c r="L199" s="20"/>
      <c r="M199" s="21"/>
      <c r="N199" s="7"/>
    </row>
    <row r="200" customHeight="1" spans="1:14">
      <c r="A200" s="7"/>
      <c r="B200" s="14"/>
      <c r="C200" s="10"/>
      <c r="D200" s="10"/>
      <c r="E200" s="11"/>
      <c r="F200" s="11"/>
      <c r="G200" s="11"/>
      <c r="H200" s="13"/>
      <c r="I200" s="19"/>
      <c r="J200" s="19"/>
      <c r="K200" s="20"/>
      <c r="L200" s="20"/>
      <c r="M200" s="21"/>
      <c r="N200" s="7"/>
    </row>
    <row r="201" customHeight="1" spans="1:14">
      <c r="A201" s="7"/>
      <c r="B201" s="14"/>
      <c r="C201" s="10"/>
      <c r="D201" s="10"/>
      <c r="E201" s="11"/>
      <c r="F201" s="11"/>
      <c r="G201" s="11"/>
      <c r="H201" s="13"/>
      <c r="I201" s="19"/>
      <c r="J201" s="19"/>
      <c r="K201" s="20"/>
      <c r="L201" s="20"/>
      <c r="M201" s="21"/>
      <c r="N201" s="7"/>
    </row>
    <row r="202" customHeight="1" spans="1:14">
      <c r="A202" s="7"/>
      <c r="B202" s="14"/>
      <c r="C202" s="10"/>
      <c r="D202" s="10"/>
      <c r="E202" s="11"/>
      <c r="F202" s="11"/>
      <c r="G202" s="11"/>
      <c r="H202" s="13"/>
      <c r="I202" s="19"/>
      <c r="J202" s="19"/>
      <c r="K202" s="20"/>
      <c r="L202" s="20"/>
      <c r="M202" s="21"/>
      <c r="N202" s="7"/>
    </row>
    <row r="203" customHeight="1" spans="1:14">
      <c r="A203" s="7"/>
      <c r="B203" s="14"/>
      <c r="C203" s="10"/>
      <c r="D203" s="10"/>
      <c r="E203" s="11"/>
      <c r="F203" s="11"/>
      <c r="G203" s="11"/>
      <c r="H203" s="13"/>
      <c r="I203" s="19"/>
      <c r="J203" s="19"/>
      <c r="K203" s="20"/>
      <c r="L203" s="20"/>
      <c r="M203" s="21"/>
      <c r="N203" s="7"/>
    </row>
    <row r="204" customHeight="1" spans="1:14">
      <c r="A204" s="7"/>
      <c r="B204" s="14"/>
      <c r="C204" s="10"/>
      <c r="D204" s="10"/>
      <c r="E204" s="11"/>
      <c r="F204" s="11"/>
      <c r="G204" s="11"/>
      <c r="H204" s="13"/>
      <c r="I204" s="19"/>
      <c r="J204" s="19"/>
      <c r="K204" s="20"/>
      <c r="L204" s="20"/>
      <c r="M204" s="21"/>
      <c r="N204" s="7"/>
    </row>
    <row r="205" customHeight="1" spans="1:14">
      <c r="A205" s="7"/>
      <c r="B205" s="14"/>
      <c r="C205" s="10"/>
      <c r="D205" s="10"/>
      <c r="E205" s="11"/>
      <c r="F205" s="11"/>
      <c r="G205" s="11"/>
      <c r="H205" s="13"/>
      <c r="I205" s="19"/>
      <c r="J205" s="19"/>
      <c r="K205" s="20"/>
      <c r="L205" s="20"/>
      <c r="M205" s="21"/>
      <c r="N205" s="7"/>
    </row>
    <row r="206" customHeight="1" spans="1:14">
      <c r="A206" s="7"/>
      <c r="B206" s="14"/>
      <c r="C206" s="10"/>
      <c r="D206" s="10"/>
      <c r="E206" s="11"/>
      <c r="F206" s="11"/>
      <c r="G206" s="11"/>
      <c r="H206" s="13"/>
      <c r="I206" s="19"/>
      <c r="J206" s="19"/>
      <c r="K206" s="20"/>
      <c r="L206" s="20"/>
      <c r="M206" s="21"/>
      <c r="N206" s="7"/>
    </row>
    <row r="207" customHeight="1" spans="1:14">
      <c r="A207" s="7"/>
      <c r="B207" s="14"/>
      <c r="C207" s="10"/>
      <c r="D207" s="10"/>
      <c r="E207" s="11"/>
      <c r="F207" s="11"/>
      <c r="G207" s="11"/>
      <c r="H207" s="13"/>
      <c r="I207" s="19"/>
      <c r="J207" s="19"/>
      <c r="K207" s="20"/>
      <c r="L207" s="20"/>
      <c r="M207" s="21"/>
      <c r="N207" s="7"/>
    </row>
    <row r="208" customHeight="1" spans="1:14">
      <c r="A208" s="7"/>
      <c r="B208" s="14"/>
      <c r="C208" s="10"/>
      <c r="D208" s="10"/>
      <c r="E208" s="11"/>
      <c r="F208" s="11"/>
      <c r="G208" s="11"/>
      <c r="H208" s="13"/>
      <c r="I208" s="19"/>
      <c r="J208" s="19">
        <f t="shared" ref="J208:J257" si="0">H208*I208</f>
        <v>0</v>
      </c>
      <c r="K208" s="20"/>
      <c r="L208" s="20"/>
      <c r="M208" s="21" t="str">
        <f>IF(C208="","",_xlfn.TEXTJOIN("-",1,TEXT(B208,"yyyyMMdd"),K208,C208,D208,F208,H208,G208,J208,#REF!))</f>
        <v/>
      </c>
      <c r="N208" s="7"/>
    </row>
    <row r="209" customHeight="1" spans="1:14">
      <c r="A209" s="7"/>
      <c r="B209" s="14"/>
      <c r="C209" s="10"/>
      <c r="D209" s="10"/>
      <c r="E209" s="11"/>
      <c r="F209" s="11"/>
      <c r="G209" s="11"/>
      <c r="H209" s="13"/>
      <c r="I209" s="19"/>
      <c r="J209" s="19">
        <f t="shared" si="0"/>
        <v>0</v>
      </c>
      <c r="K209" s="20"/>
      <c r="L209" s="20"/>
      <c r="M209" s="21" t="str">
        <f>IF(C209="","",_xlfn.TEXTJOIN("-",1,TEXT(B209,"yyyyMMdd"),K209,C209,D209,F209,H209,G209,J209,#REF!))</f>
        <v/>
      </c>
      <c r="N209" s="7"/>
    </row>
    <row r="210" customHeight="1" spans="1:14">
      <c r="A210" s="7"/>
      <c r="B210" s="14"/>
      <c r="C210" s="10"/>
      <c r="D210" s="10"/>
      <c r="E210" s="11"/>
      <c r="F210" s="11"/>
      <c r="G210" s="11"/>
      <c r="H210" s="13"/>
      <c r="I210" s="19"/>
      <c r="J210" s="19">
        <f t="shared" si="0"/>
        <v>0</v>
      </c>
      <c r="K210" s="20"/>
      <c r="L210" s="20"/>
      <c r="M210" s="21" t="str">
        <f>IF(C210="","",_xlfn.TEXTJOIN("-",1,TEXT(B210,"yyyyMMdd"),K210,C210,D210,F210,H210,G210,J210,#REF!))</f>
        <v/>
      </c>
      <c r="N210" s="7"/>
    </row>
    <row r="211" customHeight="1" spans="1:14">
      <c r="A211" s="7"/>
      <c r="B211" s="14"/>
      <c r="C211" s="10"/>
      <c r="D211" s="10"/>
      <c r="E211" s="11"/>
      <c r="F211" s="11"/>
      <c r="G211" s="11"/>
      <c r="H211" s="13"/>
      <c r="I211" s="19"/>
      <c r="J211" s="19">
        <f t="shared" si="0"/>
        <v>0</v>
      </c>
      <c r="K211" s="20"/>
      <c r="L211" s="20"/>
      <c r="M211" s="21" t="str">
        <f>IF(C211="","",_xlfn.TEXTJOIN("-",1,TEXT(B211,"yyyyMMdd"),K211,C211,D211,F211,H211,G211,J211,#REF!))</f>
        <v/>
      </c>
      <c r="N211" s="7"/>
    </row>
    <row r="212" customHeight="1" spans="1:14">
      <c r="A212" s="7"/>
      <c r="B212" s="14"/>
      <c r="C212" s="10"/>
      <c r="D212" s="10"/>
      <c r="E212" s="11"/>
      <c r="F212" s="11"/>
      <c r="G212" s="11"/>
      <c r="H212" s="13"/>
      <c r="I212" s="19"/>
      <c r="J212" s="19">
        <f t="shared" si="0"/>
        <v>0</v>
      </c>
      <c r="K212" s="20"/>
      <c r="L212" s="20"/>
      <c r="M212" s="21" t="str">
        <f>IF(C212="","",_xlfn.TEXTJOIN("-",1,TEXT(B212,"yyyyMMdd"),K212,C212,D212,F212,H212,G212,J212,#REF!))</f>
        <v/>
      </c>
      <c r="N212" s="7"/>
    </row>
    <row r="213" customHeight="1" spans="1:14">
      <c r="A213" s="7"/>
      <c r="B213" s="14"/>
      <c r="C213" s="10"/>
      <c r="D213" s="10"/>
      <c r="E213" s="11"/>
      <c r="F213" s="11"/>
      <c r="G213" s="11"/>
      <c r="H213" s="13"/>
      <c r="I213" s="19"/>
      <c r="J213" s="19">
        <f t="shared" si="0"/>
        <v>0</v>
      </c>
      <c r="K213" s="20"/>
      <c r="L213" s="20"/>
      <c r="M213" s="21" t="str">
        <f>IF(C213="","",_xlfn.TEXTJOIN("-",1,TEXT(B213,"yyyyMMdd"),K213,C213,D213,F213,H213,G213,J213,#REF!))</f>
        <v/>
      </c>
      <c r="N213" s="7"/>
    </row>
    <row r="214" customHeight="1" spans="1:14">
      <c r="A214" s="7"/>
      <c r="B214" s="14"/>
      <c r="C214" s="10"/>
      <c r="D214" s="10"/>
      <c r="E214" s="11"/>
      <c r="F214" s="11"/>
      <c r="G214" s="11"/>
      <c r="H214" s="13"/>
      <c r="I214" s="19"/>
      <c r="J214" s="19">
        <f t="shared" si="0"/>
        <v>0</v>
      </c>
      <c r="K214" s="20"/>
      <c r="L214" s="20"/>
      <c r="M214" s="21" t="str">
        <f>IF(C214="","",_xlfn.TEXTJOIN("-",1,TEXT(B214,"yyyyMMdd"),K214,C214,D214,F214,H214,G214,J214,#REF!))</f>
        <v/>
      </c>
      <c r="N214" s="7"/>
    </row>
    <row r="215" customHeight="1" spans="1:14">
      <c r="A215" s="7"/>
      <c r="B215" s="14"/>
      <c r="C215" s="10"/>
      <c r="D215" s="10"/>
      <c r="E215" s="11"/>
      <c r="F215" s="11"/>
      <c r="G215" s="11"/>
      <c r="H215" s="13"/>
      <c r="I215" s="19"/>
      <c r="J215" s="19">
        <f t="shared" si="0"/>
        <v>0</v>
      </c>
      <c r="K215" s="20"/>
      <c r="L215" s="20"/>
      <c r="M215" s="21" t="str">
        <f>IF(C215="","",_xlfn.TEXTJOIN("-",1,TEXT(B215,"yyyyMMdd"),K215,C215,D215,F215,H215,G215,J215,#REF!))</f>
        <v/>
      </c>
      <c r="N215" s="7"/>
    </row>
    <row r="216" customHeight="1" spans="1:14">
      <c r="A216" s="7"/>
      <c r="B216" s="14"/>
      <c r="C216" s="10"/>
      <c r="D216" s="10"/>
      <c r="E216" s="11"/>
      <c r="F216" s="11"/>
      <c r="G216" s="11"/>
      <c r="H216" s="13"/>
      <c r="I216" s="19"/>
      <c r="J216" s="19">
        <f t="shared" si="0"/>
        <v>0</v>
      </c>
      <c r="K216" s="20"/>
      <c r="L216" s="20"/>
      <c r="M216" s="21" t="str">
        <f>IF(C216="","",_xlfn.TEXTJOIN("-",1,TEXT(B216,"yyyyMMdd"),K216,C216,D216,F216,H216,G216,J216,#REF!))</f>
        <v/>
      </c>
      <c r="N216" s="7"/>
    </row>
    <row r="217" customHeight="1" spans="1:14">
      <c r="A217" s="7"/>
      <c r="B217" s="14"/>
      <c r="C217" s="10"/>
      <c r="D217" s="10"/>
      <c r="E217" s="11"/>
      <c r="F217" s="11"/>
      <c r="G217" s="11"/>
      <c r="H217" s="13"/>
      <c r="I217" s="19"/>
      <c r="J217" s="19">
        <f t="shared" si="0"/>
        <v>0</v>
      </c>
      <c r="K217" s="20"/>
      <c r="L217" s="20"/>
      <c r="M217" s="21" t="str">
        <f>IF(C217="","",_xlfn.TEXTJOIN("-",1,TEXT(B217,"yyyyMMdd"),K217,C217,D217,F217,H217,G217,J217,#REF!))</f>
        <v/>
      </c>
      <c r="N217" s="7"/>
    </row>
    <row r="218" customHeight="1" spans="1:14">
      <c r="A218" s="7"/>
      <c r="B218" s="14"/>
      <c r="C218" s="10"/>
      <c r="D218" s="10"/>
      <c r="E218" s="11"/>
      <c r="F218" s="11"/>
      <c r="G218" s="11"/>
      <c r="H218" s="13"/>
      <c r="I218" s="19"/>
      <c r="J218" s="19">
        <f t="shared" si="0"/>
        <v>0</v>
      </c>
      <c r="K218" s="20"/>
      <c r="L218" s="20"/>
      <c r="M218" s="21" t="str">
        <f>IF(C218="","",_xlfn.TEXTJOIN("-",1,TEXT(B218,"yyyyMMdd"),K218,C218,D218,F218,H218,G218,J218,#REF!))</f>
        <v/>
      </c>
      <c r="N218" s="7"/>
    </row>
    <row r="219" customHeight="1" spans="1:14">
      <c r="A219" s="7"/>
      <c r="B219" s="14"/>
      <c r="C219" s="10"/>
      <c r="D219" s="10"/>
      <c r="E219" s="11"/>
      <c r="F219" s="11"/>
      <c r="G219" s="11"/>
      <c r="H219" s="13"/>
      <c r="I219" s="19"/>
      <c r="J219" s="19">
        <f t="shared" si="0"/>
        <v>0</v>
      </c>
      <c r="K219" s="20"/>
      <c r="L219" s="20"/>
      <c r="M219" s="21" t="str">
        <f>IF(C219="","",_xlfn.TEXTJOIN("-",1,TEXT(B219,"yyyyMMdd"),K219,C219,D219,F219,H219,G219,J219,#REF!))</f>
        <v/>
      </c>
      <c r="N219" s="7"/>
    </row>
    <row r="220" customHeight="1" spans="1:14">
      <c r="A220" s="7"/>
      <c r="B220" s="14"/>
      <c r="C220" s="10"/>
      <c r="D220" s="10"/>
      <c r="E220" s="11"/>
      <c r="F220" s="11"/>
      <c r="G220" s="11"/>
      <c r="H220" s="13"/>
      <c r="I220" s="19"/>
      <c r="J220" s="19">
        <f t="shared" si="0"/>
        <v>0</v>
      </c>
      <c r="K220" s="20"/>
      <c r="L220" s="20"/>
      <c r="M220" s="21" t="str">
        <f>IF(C220="","",_xlfn.TEXTJOIN("-",1,TEXT(B220,"yyyyMMdd"),K220,C220,D220,F220,H220,G220,J220,#REF!))</f>
        <v/>
      </c>
      <c r="N220" s="7"/>
    </row>
    <row r="221" customHeight="1" spans="1:14">
      <c r="A221" s="7"/>
      <c r="B221" s="14"/>
      <c r="C221" s="10"/>
      <c r="D221" s="10"/>
      <c r="E221" s="11"/>
      <c r="F221" s="11"/>
      <c r="G221" s="11"/>
      <c r="H221" s="13"/>
      <c r="I221" s="19"/>
      <c r="J221" s="19">
        <f t="shared" si="0"/>
        <v>0</v>
      </c>
      <c r="K221" s="20"/>
      <c r="L221" s="20"/>
      <c r="M221" s="21" t="str">
        <f>IF(C221="","",_xlfn.TEXTJOIN("-",1,TEXT(B221,"yyyyMMdd"),K221,C221,D221,F221,H221,G221,J221,#REF!))</f>
        <v/>
      </c>
      <c r="N221" s="7"/>
    </row>
    <row r="222" customHeight="1" spans="1:14">
      <c r="A222" s="7"/>
      <c r="B222" s="14"/>
      <c r="C222" s="10"/>
      <c r="D222" s="10"/>
      <c r="E222" s="11"/>
      <c r="F222" s="11"/>
      <c r="G222" s="11"/>
      <c r="H222" s="13"/>
      <c r="I222" s="19"/>
      <c r="J222" s="19">
        <f t="shared" si="0"/>
        <v>0</v>
      </c>
      <c r="K222" s="20"/>
      <c r="L222" s="20"/>
      <c r="M222" s="21" t="str">
        <f>IF(C222="","",_xlfn.TEXTJOIN("-",1,TEXT(B222,"yyyyMMdd"),K222,C222,D222,F222,H222,G222,J222,#REF!))</f>
        <v/>
      </c>
      <c r="N222" s="7"/>
    </row>
    <row r="223" customHeight="1" spans="1:14">
      <c r="A223" s="7"/>
      <c r="B223" s="14"/>
      <c r="C223" s="10"/>
      <c r="D223" s="10"/>
      <c r="E223" s="11"/>
      <c r="F223" s="11"/>
      <c r="G223" s="11"/>
      <c r="H223" s="13"/>
      <c r="I223" s="19"/>
      <c r="J223" s="19">
        <f t="shared" si="0"/>
        <v>0</v>
      </c>
      <c r="K223" s="20"/>
      <c r="L223" s="20"/>
      <c r="M223" s="21" t="str">
        <f>IF(C223="","",_xlfn.TEXTJOIN("-",1,TEXT(B223,"yyyyMMdd"),K223,C223,D223,F223,H223,G223,J223,#REF!))</f>
        <v/>
      </c>
      <c r="N223" s="7"/>
    </row>
    <row r="224" customHeight="1" spans="1:14">
      <c r="A224" s="7"/>
      <c r="B224" s="14"/>
      <c r="C224" s="10"/>
      <c r="D224" s="10"/>
      <c r="E224" s="11"/>
      <c r="F224" s="11"/>
      <c r="G224" s="11"/>
      <c r="H224" s="13"/>
      <c r="I224" s="19"/>
      <c r="J224" s="19">
        <f t="shared" si="0"/>
        <v>0</v>
      </c>
      <c r="K224" s="20"/>
      <c r="L224" s="20"/>
      <c r="M224" s="21" t="str">
        <f>IF(C224="","",_xlfn.TEXTJOIN("-",1,TEXT(B224,"yyyyMMdd"),K224,C224,D224,F224,H224,G224,J224,#REF!))</f>
        <v/>
      </c>
      <c r="N224" s="7"/>
    </row>
    <row r="225" customHeight="1" spans="1:14">
      <c r="A225" s="7"/>
      <c r="B225" s="14"/>
      <c r="C225" s="10"/>
      <c r="D225" s="10"/>
      <c r="E225" s="11"/>
      <c r="F225" s="11"/>
      <c r="G225" s="11"/>
      <c r="H225" s="13"/>
      <c r="I225" s="19"/>
      <c r="J225" s="19">
        <f t="shared" si="0"/>
        <v>0</v>
      </c>
      <c r="K225" s="20"/>
      <c r="L225" s="20"/>
      <c r="M225" s="21" t="str">
        <f>IF(C225="","",_xlfn.TEXTJOIN("-",1,TEXT(B225,"yyyyMMdd"),K225,C225,D225,F225,H225,G225,J225,#REF!))</f>
        <v/>
      </c>
      <c r="N225" s="7"/>
    </row>
    <row r="226" customHeight="1" spans="1:14">
      <c r="A226" s="7"/>
      <c r="B226" s="14"/>
      <c r="C226" s="10"/>
      <c r="D226" s="10"/>
      <c r="E226" s="11"/>
      <c r="F226" s="11"/>
      <c r="G226" s="11"/>
      <c r="H226" s="13"/>
      <c r="I226" s="19"/>
      <c r="J226" s="19">
        <f t="shared" si="0"/>
        <v>0</v>
      </c>
      <c r="K226" s="20"/>
      <c r="L226" s="20"/>
      <c r="M226" s="21" t="str">
        <f>IF(C226="","",_xlfn.TEXTJOIN("-",1,TEXT(B226,"yyyyMMdd"),K226,C226,D226,F226,H226,G226,J226,#REF!))</f>
        <v/>
      </c>
      <c r="N226" s="7"/>
    </row>
    <row r="227" customHeight="1" spans="1:14">
      <c r="A227" s="7"/>
      <c r="B227" s="14"/>
      <c r="C227" s="10"/>
      <c r="D227" s="10"/>
      <c r="E227" s="11"/>
      <c r="F227" s="11"/>
      <c r="G227" s="11"/>
      <c r="H227" s="13"/>
      <c r="I227" s="19"/>
      <c r="J227" s="19">
        <f t="shared" si="0"/>
        <v>0</v>
      </c>
      <c r="K227" s="20"/>
      <c r="L227" s="20"/>
      <c r="M227" s="21" t="str">
        <f>IF(C227="","",_xlfn.TEXTJOIN("-",1,TEXT(B227,"yyyyMMdd"),K227,C227,D227,F227,H227,G227,J227,#REF!))</f>
        <v/>
      </c>
      <c r="N227" s="7"/>
    </row>
    <row r="228" customHeight="1" spans="1:14">
      <c r="A228" s="7"/>
      <c r="B228" s="14"/>
      <c r="C228" s="10"/>
      <c r="D228" s="10"/>
      <c r="E228" s="11"/>
      <c r="F228" s="11"/>
      <c r="G228" s="11"/>
      <c r="H228" s="13"/>
      <c r="I228" s="19"/>
      <c r="J228" s="19">
        <f t="shared" si="0"/>
        <v>0</v>
      </c>
      <c r="K228" s="20"/>
      <c r="L228" s="20"/>
      <c r="M228" s="21" t="str">
        <f>IF(C228="","",_xlfn.TEXTJOIN("-",1,TEXT(B228,"yyyyMMdd"),K228,C228,D228,F228,H228,G228,J228,#REF!))</f>
        <v/>
      </c>
      <c r="N228" s="7"/>
    </row>
    <row r="229" customHeight="1" spans="1:14">
      <c r="A229" s="7"/>
      <c r="B229" s="14"/>
      <c r="C229" s="10"/>
      <c r="D229" s="10"/>
      <c r="E229" s="11"/>
      <c r="F229" s="11"/>
      <c r="G229" s="11"/>
      <c r="H229" s="13"/>
      <c r="I229" s="19"/>
      <c r="J229" s="19">
        <f t="shared" si="0"/>
        <v>0</v>
      </c>
      <c r="K229" s="20"/>
      <c r="L229" s="20"/>
      <c r="M229" s="21" t="str">
        <f>IF(C229="","",_xlfn.TEXTJOIN("-",1,TEXT(B229,"yyyyMMdd"),K229,C229,D229,F229,H229,G229,J229,#REF!))</f>
        <v/>
      </c>
      <c r="N229" s="7"/>
    </row>
    <row r="230" customHeight="1" spans="1:14">
      <c r="A230" s="7"/>
      <c r="B230" s="14"/>
      <c r="C230" s="10"/>
      <c r="D230" s="10"/>
      <c r="E230" s="11"/>
      <c r="F230" s="11"/>
      <c r="G230" s="11"/>
      <c r="H230" s="13"/>
      <c r="I230" s="19"/>
      <c r="J230" s="19">
        <f t="shared" si="0"/>
        <v>0</v>
      </c>
      <c r="K230" s="20"/>
      <c r="L230" s="20"/>
      <c r="M230" s="21" t="str">
        <f>IF(C230="","",_xlfn.TEXTJOIN("-",1,TEXT(B230,"yyyyMMdd"),K230,C230,D230,F230,H230,G230,J230,#REF!))</f>
        <v/>
      </c>
      <c r="N230" s="7"/>
    </row>
    <row r="231" customHeight="1" spans="1:14">
      <c r="A231" s="7"/>
      <c r="B231" s="14"/>
      <c r="C231" s="10"/>
      <c r="D231" s="10"/>
      <c r="E231" s="11"/>
      <c r="F231" s="11"/>
      <c r="G231" s="11"/>
      <c r="H231" s="13"/>
      <c r="I231" s="19"/>
      <c r="J231" s="19">
        <f t="shared" si="0"/>
        <v>0</v>
      </c>
      <c r="K231" s="20"/>
      <c r="L231" s="20"/>
      <c r="M231" s="21" t="str">
        <f>IF(C231="","",_xlfn.TEXTJOIN("-",1,TEXT(B231,"yyyyMMdd"),K231,C231,D231,F231,H231,G231,J231,#REF!))</f>
        <v/>
      </c>
      <c r="N231" s="7"/>
    </row>
    <row r="232" customHeight="1" spans="1:14">
      <c r="A232" s="7"/>
      <c r="B232" s="14"/>
      <c r="C232" s="10"/>
      <c r="D232" s="10"/>
      <c r="E232" s="11"/>
      <c r="F232" s="11"/>
      <c r="G232" s="11"/>
      <c r="H232" s="13"/>
      <c r="I232" s="19"/>
      <c r="J232" s="19">
        <f t="shared" si="0"/>
        <v>0</v>
      </c>
      <c r="K232" s="20"/>
      <c r="L232" s="20"/>
      <c r="M232" s="21" t="str">
        <f>IF(C232="","",_xlfn.TEXTJOIN("-",1,TEXT(B232,"yyyyMMdd"),K232,C232,D232,F232,H232,G232,J232,#REF!))</f>
        <v/>
      </c>
      <c r="N232" s="7"/>
    </row>
    <row r="233" customHeight="1" spans="1:14">
      <c r="A233" s="7"/>
      <c r="B233" s="14"/>
      <c r="C233" s="10"/>
      <c r="D233" s="10"/>
      <c r="E233" s="11"/>
      <c r="F233" s="11"/>
      <c r="G233" s="11"/>
      <c r="H233" s="13"/>
      <c r="I233" s="19"/>
      <c r="J233" s="19">
        <f t="shared" si="0"/>
        <v>0</v>
      </c>
      <c r="K233" s="20"/>
      <c r="L233" s="20"/>
      <c r="M233" s="21" t="str">
        <f>IF(C233="","",_xlfn.TEXTJOIN("-",1,TEXT(B233,"yyyyMMdd"),K233,C233,D233,F233,H233,G233,J233,#REF!))</f>
        <v/>
      </c>
      <c r="N233" s="7"/>
    </row>
    <row r="234" customHeight="1" spans="1:14">
      <c r="A234" s="7"/>
      <c r="B234" s="14"/>
      <c r="C234" s="10"/>
      <c r="D234" s="10"/>
      <c r="E234" s="11"/>
      <c r="F234" s="11"/>
      <c r="G234" s="11"/>
      <c r="H234" s="13"/>
      <c r="I234" s="19"/>
      <c r="J234" s="19">
        <f t="shared" si="0"/>
        <v>0</v>
      </c>
      <c r="K234" s="20"/>
      <c r="L234" s="20"/>
      <c r="M234" s="21" t="str">
        <f>IF(C234="","",_xlfn.TEXTJOIN("-",1,TEXT(B234,"yyyyMMdd"),K234,C234,D234,F234,H234,G234,J234,#REF!))</f>
        <v/>
      </c>
      <c r="N234" s="7"/>
    </row>
    <row r="235" customHeight="1" spans="1:14">
      <c r="A235" s="7"/>
      <c r="B235" s="14"/>
      <c r="C235" s="10"/>
      <c r="D235" s="10"/>
      <c r="E235" s="11"/>
      <c r="F235" s="11"/>
      <c r="G235" s="11"/>
      <c r="H235" s="13"/>
      <c r="I235" s="19"/>
      <c r="J235" s="19">
        <f t="shared" si="0"/>
        <v>0</v>
      </c>
      <c r="K235" s="20"/>
      <c r="L235" s="20"/>
      <c r="M235" s="21" t="str">
        <f>IF(C235="","",_xlfn.TEXTJOIN("-",1,TEXT(B235,"yyyyMMdd"),K235,C235,D235,F235,H235,G235,J235,#REF!))</f>
        <v/>
      </c>
      <c r="N235" s="7"/>
    </row>
    <row r="236" customHeight="1" spans="1:14">
      <c r="A236" s="7"/>
      <c r="B236" s="14"/>
      <c r="C236" s="10"/>
      <c r="D236" s="10"/>
      <c r="E236" s="11"/>
      <c r="F236" s="11"/>
      <c r="G236" s="11"/>
      <c r="H236" s="13"/>
      <c r="I236" s="19"/>
      <c r="J236" s="19">
        <f t="shared" si="0"/>
        <v>0</v>
      </c>
      <c r="K236" s="20"/>
      <c r="L236" s="20"/>
      <c r="M236" s="21" t="str">
        <f>IF(C236="","",_xlfn.TEXTJOIN("-",1,TEXT(B236,"yyyyMMdd"),K236,C236,D236,F236,H236,G236,J236,#REF!))</f>
        <v/>
      </c>
      <c r="N236" s="7"/>
    </row>
    <row r="237" customHeight="1" spans="1:14">
      <c r="A237" s="7"/>
      <c r="B237" s="14"/>
      <c r="C237" s="10"/>
      <c r="D237" s="10"/>
      <c r="E237" s="11"/>
      <c r="F237" s="11"/>
      <c r="G237" s="11"/>
      <c r="H237" s="13"/>
      <c r="I237" s="19"/>
      <c r="J237" s="19">
        <f t="shared" si="0"/>
        <v>0</v>
      </c>
      <c r="K237" s="20"/>
      <c r="L237" s="20"/>
      <c r="M237" s="21" t="str">
        <f>IF(C237="","",_xlfn.TEXTJOIN("-",1,TEXT(B237,"yyyyMMdd"),K237,C237,D237,F237,H237,G237,J237,#REF!))</f>
        <v/>
      </c>
      <c r="N237" s="7"/>
    </row>
    <row r="238" customHeight="1" spans="1:14">
      <c r="A238" s="7"/>
      <c r="B238" s="14"/>
      <c r="C238" s="10"/>
      <c r="D238" s="10"/>
      <c r="E238" s="11"/>
      <c r="F238" s="11"/>
      <c r="G238" s="11"/>
      <c r="H238" s="13"/>
      <c r="I238" s="19"/>
      <c r="J238" s="19">
        <f t="shared" si="0"/>
        <v>0</v>
      </c>
      <c r="K238" s="20"/>
      <c r="L238" s="20"/>
      <c r="M238" s="21" t="str">
        <f>IF(C238="","",_xlfn.TEXTJOIN("-",1,TEXT(B238,"yyyyMMdd"),K238,C238,D238,F238,H238,G238,J238,#REF!))</f>
        <v/>
      </c>
      <c r="N238" s="7"/>
    </row>
    <row r="239" customHeight="1" spans="1:14">
      <c r="A239" s="7"/>
      <c r="B239" s="14"/>
      <c r="C239" s="10"/>
      <c r="D239" s="10"/>
      <c r="E239" s="11"/>
      <c r="F239" s="11"/>
      <c r="G239" s="11"/>
      <c r="H239" s="13"/>
      <c r="I239" s="19"/>
      <c r="J239" s="19">
        <f t="shared" si="0"/>
        <v>0</v>
      </c>
      <c r="K239" s="20"/>
      <c r="L239" s="20"/>
      <c r="M239" s="21" t="str">
        <f>IF(C239="","",_xlfn.TEXTJOIN("-",1,TEXT(B239,"yyyyMMdd"),K239,C239,D239,F239,H239,G239,J239,#REF!))</f>
        <v/>
      </c>
      <c r="N239" s="7"/>
    </row>
    <row r="240" customHeight="1" spans="1:14">
      <c r="A240" s="7"/>
      <c r="B240" s="14"/>
      <c r="C240" s="10"/>
      <c r="D240" s="10"/>
      <c r="E240" s="11"/>
      <c r="F240" s="11"/>
      <c r="G240" s="11"/>
      <c r="H240" s="13"/>
      <c r="I240" s="19"/>
      <c r="J240" s="19">
        <f t="shared" si="0"/>
        <v>0</v>
      </c>
      <c r="K240" s="20"/>
      <c r="L240" s="20"/>
      <c r="M240" s="21" t="str">
        <f>IF(C240="","",_xlfn.TEXTJOIN("-",1,TEXT(B240,"yyyyMMdd"),K240,C240,D240,F240,H240,G240,J240,#REF!))</f>
        <v/>
      </c>
      <c r="N240" s="7"/>
    </row>
    <row r="241" customHeight="1" spans="1:14">
      <c r="A241" s="7"/>
      <c r="B241" s="14"/>
      <c r="C241" s="10"/>
      <c r="D241" s="10"/>
      <c r="E241" s="11"/>
      <c r="F241" s="11"/>
      <c r="G241" s="11"/>
      <c r="H241" s="13"/>
      <c r="I241" s="19"/>
      <c r="J241" s="19">
        <f t="shared" si="0"/>
        <v>0</v>
      </c>
      <c r="K241" s="20"/>
      <c r="L241" s="20"/>
      <c r="M241" s="21" t="str">
        <f>IF(C241="","",_xlfn.TEXTJOIN("-",1,TEXT(B241,"yyyyMMdd"),K241,C241,D241,F241,H241,G241,J241,#REF!))</f>
        <v/>
      </c>
      <c r="N241" s="7"/>
    </row>
    <row r="242" customHeight="1" spans="1:14">
      <c r="A242" s="7"/>
      <c r="B242" s="14"/>
      <c r="C242" s="10"/>
      <c r="D242" s="10"/>
      <c r="E242" s="11"/>
      <c r="F242" s="11"/>
      <c r="G242" s="11"/>
      <c r="H242" s="13"/>
      <c r="I242" s="19"/>
      <c r="J242" s="19">
        <f t="shared" si="0"/>
        <v>0</v>
      </c>
      <c r="K242" s="20"/>
      <c r="L242" s="20"/>
      <c r="M242" s="21" t="str">
        <f>IF(C242="","",_xlfn.TEXTJOIN("-",1,TEXT(B242,"yyyyMMdd"),K242,C242,D242,F242,H242,G242,J242,#REF!))</f>
        <v/>
      </c>
      <c r="N242" s="7"/>
    </row>
    <row r="243" customHeight="1" spans="1:14">
      <c r="A243" s="7"/>
      <c r="B243" s="14"/>
      <c r="C243" s="10"/>
      <c r="D243" s="10"/>
      <c r="E243" s="11"/>
      <c r="F243" s="11"/>
      <c r="G243" s="11"/>
      <c r="H243" s="13"/>
      <c r="I243" s="19"/>
      <c r="J243" s="19">
        <f t="shared" si="0"/>
        <v>0</v>
      </c>
      <c r="K243" s="20"/>
      <c r="L243" s="20"/>
      <c r="M243" s="21" t="str">
        <f>IF(C243="","",_xlfn.TEXTJOIN("-",1,TEXT(B243,"yyyyMMdd"),K243,C243,D243,F243,H243,G243,J243,#REF!))</f>
        <v/>
      </c>
      <c r="N243" s="7"/>
    </row>
    <row r="244" customHeight="1" spans="1:14">
      <c r="A244" s="7"/>
      <c r="B244" s="14"/>
      <c r="C244" s="10"/>
      <c r="D244" s="10"/>
      <c r="E244" s="11"/>
      <c r="F244" s="11"/>
      <c r="G244" s="11"/>
      <c r="H244" s="13"/>
      <c r="I244" s="19"/>
      <c r="J244" s="19">
        <f t="shared" si="0"/>
        <v>0</v>
      </c>
      <c r="K244" s="20"/>
      <c r="L244" s="20"/>
      <c r="M244" s="21" t="str">
        <f>IF(C244="","",_xlfn.TEXTJOIN("-",1,TEXT(B244,"yyyyMMdd"),K244,C244,D244,F244,H244,G244,J244,#REF!))</f>
        <v/>
      </c>
      <c r="N244" s="7"/>
    </row>
    <row r="245" customHeight="1" spans="1:14">
      <c r="A245" s="7"/>
      <c r="B245" s="14"/>
      <c r="C245" s="10"/>
      <c r="D245" s="10"/>
      <c r="E245" s="11"/>
      <c r="F245" s="11"/>
      <c r="G245" s="11"/>
      <c r="H245" s="13"/>
      <c r="I245" s="19"/>
      <c r="J245" s="19">
        <f t="shared" si="0"/>
        <v>0</v>
      </c>
      <c r="K245" s="20"/>
      <c r="L245" s="20"/>
      <c r="M245" s="21" t="str">
        <f>IF(C245="","",_xlfn.TEXTJOIN("-",1,TEXT(B245,"yyyyMMdd"),K245,C245,D245,F245,H245,G245,J245,#REF!))</f>
        <v/>
      </c>
      <c r="N245" s="7"/>
    </row>
    <row r="246" customHeight="1" spans="1:14">
      <c r="A246" s="7"/>
      <c r="B246" s="14"/>
      <c r="C246" s="10"/>
      <c r="D246" s="10"/>
      <c r="E246" s="11"/>
      <c r="F246" s="11"/>
      <c r="G246" s="11"/>
      <c r="H246" s="13"/>
      <c r="I246" s="19"/>
      <c r="J246" s="19">
        <f t="shared" si="0"/>
        <v>0</v>
      </c>
      <c r="K246" s="20"/>
      <c r="L246" s="20"/>
      <c r="M246" s="21" t="str">
        <f>IF(C246="","",_xlfn.TEXTJOIN("-",1,TEXT(B246,"yyyyMMdd"),K246,C246,D246,F246,H246,G246,J246,#REF!))</f>
        <v/>
      </c>
      <c r="N246" s="7"/>
    </row>
    <row r="247" customHeight="1" spans="1:14">
      <c r="A247" s="7"/>
      <c r="B247" s="14"/>
      <c r="C247" s="10"/>
      <c r="D247" s="10"/>
      <c r="E247" s="11"/>
      <c r="F247" s="11"/>
      <c r="G247" s="11"/>
      <c r="H247" s="13"/>
      <c r="I247" s="19"/>
      <c r="J247" s="19">
        <f t="shared" si="0"/>
        <v>0</v>
      </c>
      <c r="K247" s="20"/>
      <c r="L247" s="20"/>
      <c r="M247" s="21" t="str">
        <f>IF(C247="","",_xlfn.TEXTJOIN("-",1,TEXT(B247,"yyyyMMdd"),K247,C247,D247,F247,H247,G247,J247,#REF!))</f>
        <v/>
      </c>
      <c r="N247" s="7"/>
    </row>
    <row r="248" customHeight="1" spans="1:14">
      <c r="A248" s="7"/>
      <c r="B248" s="14"/>
      <c r="C248" s="10"/>
      <c r="D248" s="10"/>
      <c r="E248" s="11"/>
      <c r="F248" s="11"/>
      <c r="G248" s="11"/>
      <c r="H248" s="13"/>
      <c r="I248" s="19"/>
      <c r="J248" s="19">
        <f t="shared" si="0"/>
        <v>0</v>
      </c>
      <c r="K248" s="20"/>
      <c r="L248" s="20"/>
      <c r="M248" s="21" t="str">
        <f>IF(C248="","",_xlfn.TEXTJOIN("-",1,TEXT(B248,"yyyyMMdd"),K248,C248,D248,F248,H248,G248,J248,#REF!))</f>
        <v/>
      </c>
      <c r="N248" s="7"/>
    </row>
    <row r="249" customHeight="1" spans="1:14">
      <c r="A249" s="7"/>
      <c r="B249" s="14"/>
      <c r="C249" s="10"/>
      <c r="D249" s="10"/>
      <c r="E249" s="11"/>
      <c r="F249" s="11"/>
      <c r="G249" s="11"/>
      <c r="H249" s="13"/>
      <c r="I249" s="19"/>
      <c r="J249" s="19">
        <f t="shared" si="0"/>
        <v>0</v>
      </c>
      <c r="K249" s="20"/>
      <c r="L249" s="20"/>
      <c r="M249" s="21" t="str">
        <f>IF(C249="","",_xlfn.TEXTJOIN("-",1,TEXT(B249,"yyyyMMdd"),K249,C249,D249,F249,H249,G249,J249,#REF!))</f>
        <v/>
      </c>
      <c r="N249" s="7"/>
    </row>
    <row r="250" customHeight="1" spans="1:14">
      <c r="A250" s="7"/>
      <c r="B250" s="14"/>
      <c r="C250" s="10"/>
      <c r="D250" s="10"/>
      <c r="E250" s="11"/>
      <c r="F250" s="11"/>
      <c r="G250" s="11"/>
      <c r="H250" s="13"/>
      <c r="I250" s="19"/>
      <c r="J250" s="19">
        <f t="shared" si="0"/>
        <v>0</v>
      </c>
      <c r="K250" s="20"/>
      <c r="L250" s="20"/>
      <c r="M250" s="21" t="str">
        <f>IF(C250="","",_xlfn.TEXTJOIN("-",1,TEXT(B250,"yyyyMMdd"),K250,C250,D250,F250,H250,G250,J250,#REF!))</f>
        <v/>
      </c>
      <c r="N250" s="7"/>
    </row>
    <row r="251" customHeight="1" spans="1:14">
      <c r="A251" s="7"/>
      <c r="B251" s="14"/>
      <c r="C251" s="10"/>
      <c r="D251" s="10"/>
      <c r="E251" s="11"/>
      <c r="F251" s="11"/>
      <c r="G251" s="11"/>
      <c r="H251" s="13"/>
      <c r="I251" s="19"/>
      <c r="J251" s="19">
        <f t="shared" si="0"/>
        <v>0</v>
      </c>
      <c r="K251" s="20"/>
      <c r="L251" s="20"/>
      <c r="M251" s="21" t="str">
        <f>IF(C251="","",_xlfn.TEXTJOIN("-",1,TEXT(B251,"yyyyMMdd"),K251,C251,D251,F251,H251,G251,J251,#REF!))</f>
        <v/>
      </c>
      <c r="N251" s="7"/>
    </row>
    <row r="252" customHeight="1" spans="1:14">
      <c r="A252" s="7"/>
      <c r="B252" s="14"/>
      <c r="C252" s="10"/>
      <c r="D252" s="10"/>
      <c r="E252" s="11"/>
      <c r="F252" s="11"/>
      <c r="G252" s="11"/>
      <c r="H252" s="13"/>
      <c r="I252" s="19"/>
      <c r="J252" s="19">
        <f t="shared" si="0"/>
        <v>0</v>
      </c>
      <c r="K252" s="20"/>
      <c r="L252" s="20"/>
      <c r="M252" s="21" t="str">
        <f>IF(C252="","",_xlfn.TEXTJOIN("-",1,TEXT(B252,"yyyyMMdd"),K252,C252,D252,F252,H252,G252,J252,#REF!))</f>
        <v/>
      </c>
      <c r="N252" s="7"/>
    </row>
    <row r="253" customHeight="1" spans="1:14">
      <c r="A253" s="7"/>
      <c r="B253" s="14"/>
      <c r="C253" s="10"/>
      <c r="D253" s="10"/>
      <c r="E253" s="11"/>
      <c r="F253" s="11"/>
      <c r="G253" s="11"/>
      <c r="H253" s="13"/>
      <c r="I253" s="19"/>
      <c r="J253" s="19">
        <f t="shared" si="0"/>
        <v>0</v>
      </c>
      <c r="K253" s="20"/>
      <c r="L253" s="20"/>
      <c r="M253" s="21" t="str">
        <f>IF(C253="","",_xlfn.TEXTJOIN("-",1,TEXT(B253,"yyyyMMdd"),K253,C253,D253,F253,H253,G253,J253,#REF!))</f>
        <v/>
      </c>
      <c r="N253" s="7"/>
    </row>
    <row r="254" customHeight="1" spans="1:14">
      <c r="A254" s="7"/>
      <c r="B254" s="14"/>
      <c r="C254" s="10"/>
      <c r="D254" s="10"/>
      <c r="E254" s="11"/>
      <c r="F254" s="11"/>
      <c r="G254" s="11"/>
      <c r="H254" s="13"/>
      <c r="I254" s="19"/>
      <c r="J254" s="19">
        <f t="shared" si="0"/>
        <v>0</v>
      </c>
      <c r="K254" s="20"/>
      <c r="L254" s="20"/>
      <c r="M254" s="21" t="str">
        <f>IF(C254="","",_xlfn.TEXTJOIN("-",1,TEXT(B254,"yyyyMMdd"),K254,C254,D254,F254,H254,G254,J254,#REF!))</f>
        <v/>
      </c>
      <c r="N254" s="7"/>
    </row>
    <row r="255" customHeight="1" spans="1:14">
      <c r="A255" s="7"/>
      <c r="B255" s="14"/>
      <c r="C255" s="10"/>
      <c r="D255" s="10"/>
      <c r="E255" s="11"/>
      <c r="F255" s="11"/>
      <c r="G255" s="11"/>
      <c r="H255" s="13"/>
      <c r="I255" s="19"/>
      <c r="J255" s="19">
        <f t="shared" si="0"/>
        <v>0</v>
      </c>
      <c r="K255" s="20"/>
      <c r="L255" s="20"/>
      <c r="M255" s="21" t="str">
        <f>IF(C255="","",_xlfn.TEXTJOIN("-",1,TEXT(B255,"yyyyMMdd"),K255,C255,D255,F255,H255,G255,J255,#REF!))</f>
        <v/>
      </c>
      <c r="N255" s="7"/>
    </row>
    <row r="256" customHeight="1" spans="1:14">
      <c r="A256" s="7"/>
      <c r="B256" s="14"/>
      <c r="C256" s="10"/>
      <c r="D256" s="10"/>
      <c r="E256" s="11"/>
      <c r="F256" s="11"/>
      <c r="G256" s="11"/>
      <c r="H256" s="13"/>
      <c r="I256" s="19"/>
      <c r="J256" s="19">
        <f t="shared" si="0"/>
        <v>0</v>
      </c>
      <c r="K256" s="20"/>
      <c r="L256" s="20"/>
      <c r="M256" s="21" t="str">
        <f>IF(C256="","",_xlfn.TEXTJOIN("-",1,TEXT(B256,"yyyyMMdd"),K256,C256,D256,F256,H256,G256,J256,#REF!))</f>
        <v/>
      </c>
      <c r="N256" s="7"/>
    </row>
    <row r="257" customHeight="1" spans="1:14">
      <c r="A257" s="7"/>
      <c r="B257" s="14"/>
      <c r="C257" s="10"/>
      <c r="D257" s="10"/>
      <c r="E257" s="11"/>
      <c r="F257" s="11"/>
      <c r="G257" s="11"/>
      <c r="H257" s="13"/>
      <c r="I257" s="19"/>
      <c r="J257" s="19">
        <f t="shared" si="0"/>
        <v>0</v>
      </c>
      <c r="K257" s="20"/>
      <c r="L257" s="20"/>
      <c r="M257" s="21" t="str">
        <f>IF(C257="","",_xlfn.TEXTJOIN("-",1,TEXT(B257,"yyyyMMdd"),K257,C257,D257,F257,H257,G257,J257,#REF!))</f>
        <v/>
      </c>
      <c r="N257" s="7"/>
    </row>
    <row r="258" customHeight="1" spans="1:14">
      <c r="A258" s="7"/>
      <c r="B258" s="14"/>
      <c r="C258" s="10"/>
      <c r="D258" s="10"/>
      <c r="E258" s="11"/>
      <c r="F258" s="11"/>
      <c r="G258" s="11"/>
      <c r="H258" s="13"/>
      <c r="I258" s="19"/>
      <c r="J258" s="19">
        <f t="shared" ref="J258:J299" si="1">H258*I258</f>
        <v>0</v>
      </c>
      <c r="K258" s="20"/>
      <c r="L258" s="20"/>
      <c r="M258" s="21" t="str">
        <f>IF(C258="","",_xlfn.TEXTJOIN("-",1,TEXT(B258,"yyyyMMdd"),K258,C258,D258,F258,H258,G258,J258,#REF!))</f>
        <v/>
      </c>
      <c r="N258" s="7"/>
    </row>
    <row r="259" customHeight="1" spans="1:14">
      <c r="A259" s="7"/>
      <c r="B259" s="14"/>
      <c r="C259" s="10"/>
      <c r="D259" s="10"/>
      <c r="E259" s="11"/>
      <c r="F259" s="11"/>
      <c r="G259" s="11"/>
      <c r="H259" s="13"/>
      <c r="I259" s="19"/>
      <c r="J259" s="19">
        <f t="shared" si="1"/>
        <v>0</v>
      </c>
      <c r="K259" s="20"/>
      <c r="L259" s="20"/>
      <c r="M259" s="21" t="str">
        <f>IF(C259="","",_xlfn.TEXTJOIN("-",1,TEXT(B259,"yyyyMMdd"),K259,C259,D259,F259,H259,G259,J259,#REF!))</f>
        <v/>
      </c>
      <c r="N259" s="7"/>
    </row>
    <row r="260" customHeight="1" spans="1:14">
      <c r="A260" s="7"/>
      <c r="B260" s="14"/>
      <c r="C260" s="10"/>
      <c r="D260" s="10"/>
      <c r="E260" s="11"/>
      <c r="F260" s="11"/>
      <c r="G260" s="11"/>
      <c r="H260" s="13"/>
      <c r="I260" s="19"/>
      <c r="J260" s="19">
        <f t="shared" si="1"/>
        <v>0</v>
      </c>
      <c r="K260" s="20"/>
      <c r="L260" s="20"/>
      <c r="M260" s="21" t="str">
        <f>IF(C260="","",_xlfn.TEXTJOIN("-",1,TEXT(B260,"yyyyMMdd"),K260,C260,D260,F260,H260,G260,J260,#REF!))</f>
        <v/>
      </c>
      <c r="N260" s="7"/>
    </row>
    <row r="261" customHeight="1" spans="1:14">
      <c r="A261" s="7"/>
      <c r="B261" s="14"/>
      <c r="C261" s="10"/>
      <c r="D261" s="10"/>
      <c r="E261" s="11"/>
      <c r="F261" s="11"/>
      <c r="G261" s="11"/>
      <c r="H261" s="13"/>
      <c r="I261" s="19"/>
      <c r="J261" s="19">
        <f t="shared" si="1"/>
        <v>0</v>
      </c>
      <c r="K261" s="20"/>
      <c r="L261" s="20"/>
      <c r="M261" s="21" t="str">
        <f>IF(C261="","",_xlfn.TEXTJOIN("-",1,TEXT(B261,"yyyyMMdd"),K261,C261,D261,F261,H261,G261,J261,#REF!))</f>
        <v/>
      </c>
      <c r="N261" s="7"/>
    </row>
    <row r="262" customHeight="1" spans="1:14">
      <c r="A262" s="7"/>
      <c r="B262" s="14"/>
      <c r="C262" s="10"/>
      <c r="D262" s="10"/>
      <c r="E262" s="11"/>
      <c r="F262" s="11"/>
      <c r="G262" s="11"/>
      <c r="H262" s="13"/>
      <c r="I262" s="19"/>
      <c r="J262" s="19">
        <f t="shared" si="1"/>
        <v>0</v>
      </c>
      <c r="K262" s="20"/>
      <c r="L262" s="20"/>
      <c r="M262" s="21" t="str">
        <f>IF(C262="","",_xlfn.TEXTJOIN("-",1,TEXT(B262,"yyyyMMdd"),K262,C262,D262,F262,H262,G262,J262,#REF!))</f>
        <v/>
      </c>
      <c r="N262" s="7"/>
    </row>
    <row r="263" customHeight="1" spans="1:14">
      <c r="A263" s="7"/>
      <c r="B263" s="14"/>
      <c r="C263" s="10"/>
      <c r="D263" s="10"/>
      <c r="E263" s="11"/>
      <c r="F263" s="11"/>
      <c r="G263" s="11"/>
      <c r="H263" s="13"/>
      <c r="I263" s="19"/>
      <c r="J263" s="19">
        <f t="shared" si="1"/>
        <v>0</v>
      </c>
      <c r="K263" s="20"/>
      <c r="L263" s="20"/>
      <c r="M263" s="21" t="str">
        <f>IF(C263="","",_xlfn.TEXTJOIN("-",1,TEXT(B263,"yyyyMMdd"),K263,C263,D263,F263,H263,G263,J263,#REF!))</f>
        <v/>
      </c>
      <c r="N263" s="7"/>
    </row>
    <row r="264" customHeight="1" spans="1:14">
      <c r="A264" s="7"/>
      <c r="B264" s="14"/>
      <c r="C264" s="10"/>
      <c r="D264" s="10"/>
      <c r="E264" s="11"/>
      <c r="F264" s="11"/>
      <c r="G264" s="11"/>
      <c r="H264" s="13"/>
      <c r="I264" s="19"/>
      <c r="J264" s="19">
        <f t="shared" si="1"/>
        <v>0</v>
      </c>
      <c r="K264" s="20"/>
      <c r="L264" s="20"/>
      <c r="M264" s="21" t="str">
        <f>IF(C264="","",_xlfn.TEXTJOIN("-",1,TEXT(B264,"yyyyMMdd"),K264,C264,D264,F264,H264,G264,J264,#REF!))</f>
        <v/>
      </c>
      <c r="N264" s="7"/>
    </row>
    <row r="265" customHeight="1" spans="1:14">
      <c r="A265" s="7"/>
      <c r="B265" s="14"/>
      <c r="C265" s="10"/>
      <c r="D265" s="10"/>
      <c r="E265" s="11"/>
      <c r="F265" s="11"/>
      <c r="G265" s="11"/>
      <c r="H265" s="13"/>
      <c r="I265" s="19"/>
      <c r="J265" s="19">
        <f t="shared" si="1"/>
        <v>0</v>
      </c>
      <c r="K265" s="20"/>
      <c r="L265" s="20"/>
      <c r="M265" s="21" t="str">
        <f>IF(C265="","",_xlfn.TEXTJOIN("-",1,TEXT(B265,"yyyyMMdd"),K265,C265,D265,F265,H265,G265,J265,#REF!))</f>
        <v/>
      </c>
      <c r="N265" s="7"/>
    </row>
    <row r="266" customHeight="1" spans="1:14">
      <c r="A266" s="7"/>
      <c r="B266" s="14"/>
      <c r="C266" s="10"/>
      <c r="D266" s="10"/>
      <c r="E266" s="11"/>
      <c r="F266" s="11"/>
      <c r="G266" s="11"/>
      <c r="H266" s="13"/>
      <c r="I266" s="19"/>
      <c r="J266" s="19">
        <f t="shared" si="1"/>
        <v>0</v>
      </c>
      <c r="K266" s="20"/>
      <c r="L266" s="20"/>
      <c r="M266" s="21" t="str">
        <f>IF(C266="","",_xlfn.TEXTJOIN("-",1,TEXT(B266,"yyyyMMdd"),K266,C266,D266,F266,H266,G266,J266,#REF!))</f>
        <v/>
      </c>
      <c r="N266" s="7"/>
    </row>
    <row r="267" customHeight="1" spans="1:14">
      <c r="A267" s="7"/>
      <c r="B267" s="14"/>
      <c r="C267" s="10"/>
      <c r="D267" s="10"/>
      <c r="E267" s="11"/>
      <c r="F267" s="11"/>
      <c r="G267" s="11"/>
      <c r="H267" s="13"/>
      <c r="I267" s="19"/>
      <c r="J267" s="19">
        <f t="shared" si="1"/>
        <v>0</v>
      </c>
      <c r="K267" s="20"/>
      <c r="L267" s="20"/>
      <c r="M267" s="21" t="str">
        <f>IF(C267="","",_xlfn.TEXTJOIN("-",1,TEXT(B267,"yyyyMMdd"),K267,C267,D267,F267,H267,G267,J267,#REF!))</f>
        <v/>
      </c>
      <c r="N267" s="7"/>
    </row>
    <row r="268" customHeight="1" spans="1:14">
      <c r="A268" s="7"/>
      <c r="B268" s="14"/>
      <c r="C268" s="10"/>
      <c r="D268" s="10"/>
      <c r="E268" s="11"/>
      <c r="F268" s="11"/>
      <c r="G268" s="11"/>
      <c r="H268" s="13"/>
      <c r="I268" s="19"/>
      <c r="J268" s="19">
        <f t="shared" si="1"/>
        <v>0</v>
      </c>
      <c r="K268" s="20"/>
      <c r="L268" s="20"/>
      <c r="M268" s="21" t="str">
        <f>IF(C268="","",_xlfn.TEXTJOIN("-",1,TEXT(B268,"yyyyMMdd"),K268,C268,D268,F268,H268,G268,J268,#REF!))</f>
        <v/>
      </c>
      <c r="N268" s="7"/>
    </row>
    <row r="269" customHeight="1" spans="1:14">
      <c r="A269" s="7"/>
      <c r="B269" s="14"/>
      <c r="C269" s="10"/>
      <c r="D269" s="10"/>
      <c r="E269" s="11"/>
      <c r="F269" s="11"/>
      <c r="G269" s="11"/>
      <c r="H269" s="13"/>
      <c r="I269" s="19"/>
      <c r="J269" s="19">
        <f t="shared" si="1"/>
        <v>0</v>
      </c>
      <c r="K269" s="20"/>
      <c r="L269" s="20"/>
      <c r="M269" s="21" t="str">
        <f>IF(C269="","",_xlfn.TEXTJOIN("-",1,TEXT(B269,"yyyyMMdd"),K269,C269,D269,F269,H269,G269,J269,#REF!))</f>
        <v/>
      </c>
      <c r="N269" s="7"/>
    </row>
    <row r="270" customHeight="1" spans="1:14">
      <c r="A270" s="7"/>
      <c r="B270" s="14"/>
      <c r="C270" s="10"/>
      <c r="D270" s="10"/>
      <c r="E270" s="11"/>
      <c r="F270" s="11"/>
      <c r="G270" s="11"/>
      <c r="H270" s="13"/>
      <c r="I270" s="19"/>
      <c r="J270" s="19">
        <f t="shared" si="1"/>
        <v>0</v>
      </c>
      <c r="K270" s="20"/>
      <c r="L270" s="20"/>
      <c r="M270" s="21" t="str">
        <f>IF(C270="","",_xlfn.TEXTJOIN("-",1,TEXT(B270,"yyyyMMdd"),K270,C270,D270,F270,H270,G270,J270,#REF!))</f>
        <v/>
      </c>
      <c r="N270" s="7"/>
    </row>
    <row r="271" customHeight="1" spans="1:14">
      <c r="A271" s="7"/>
      <c r="B271" s="14"/>
      <c r="C271" s="10"/>
      <c r="D271" s="10"/>
      <c r="E271" s="11"/>
      <c r="F271" s="11"/>
      <c r="G271" s="11"/>
      <c r="H271" s="13"/>
      <c r="I271" s="19"/>
      <c r="J271" s="19">
        <f t="shared" si="1"/>
        <v>0</v>
      </c>
      <c r="K271" s="20"/>
      <c r="L271" s="20"/>
      <c r="M271" s="21" t="str">
        <f>IF(C271="","",_xlfn.TEXTJOIN("-",1,TEXT(B271,"yyyyMMdd"),K271,C271,D271,F271,H271,G271,J271,#REF!))</f>
        <v/>
      </c>
      <c r="N271" s="7"/>
    </row>
    <row r="272" customHeight="1" spans="1:14">
      <c r="A272" s="7"/>
      <c r="B272" s="14"/>
      <c r="C272" s="10"/>
      <c r="D272" s="10"/>
      <c r="E272" s="11"/>
      <c r="F272" s="11"/>
      <c r="G272" s="11"/>
      <c r="H272" s="13"/>
      <c r="I272" s="19"/>
      <c r="J272" s="19">
        <f t="shared" si="1"/>
        <v>0</v>
      </c>
      <c r="K272" s="20"/>
      <c r="L272" s="20"/>
      <c r="M272" s="21" t="str">
        <f>IF(C272="","",_xlfn.TEXTJOIN("-",1,TEXT(B272,"yyyyMMdd"),K272,C272,D272,F272,H272,G272,J272,#REF!))</f>
        <v/>
      </c>
      <c r="N272" s="7"/>
    </row>
    <row r="273" customHeight="1" spans="1:14">
      <c r="A273" s="7"/>
      <c r="B273" s="14"/>
      <c r="C273" s="10"/>
      <c r="D273" s="10"/>
      <c r="E273" s="11"/>
      <c r="F273" s="11"/>
      <c r="G273" s="11"/>
      <c r="H273" s="13"/>
      <c r="I273" s="19"/>
      <c r="J273" s="19">
        <f t="shared" si="1"/>
        <v>0</v>
      </c>
      <c r="K273" s="20"/>
      <c r="L273" s="20"/>
      <c r="M273" s="21" t="str">
        <f>IF(C273="","",_xlfn.TEXTJOIN("-",1,TEXT(B273,"yyyyMMdd"),K273,C273,D273,F273,H273,G273,J273,#REF!))</f>
        <v/>
      </c>
      <c r="N273" s="7"/>
    </row>
    <row r="274" customHeight="1" spans="1:14">
      <c r="A274" s="7"/>
      <c r="B274" s="14"/>
      <c r="C274" s="10"/>
      <c r="D274" s="10"/>
      <c r="E274" s="11"/>
      <c r="F274" s="11"/>
      <c r="G274" s="11"/>
      <c r="H274" s="13"/>
      <c r="I274" s="19"/>
      <c r="J274" s="19">
        <f t="shared" si="1"/>
        <v>0</v>
      </c>
      <c r="K274" s="20"/>
      <c r="L274" s="20"/>
      <c r="M274" s="21" t="str">
        <f>IF(C274="","",_xlfn.TEXTJOIN("-",1,TEXT(B274,"yyyyMMdd"),K274,C274,D274,F274,H274,G274,J274,#REF!))</f>
        <v/>
      </c>
      <c r="N274" s="7"/>
    </row>
    <row r="275" customHeight="1" spans="1:14">
      <c r="A275" s="7"/>
      <c r="B275" s="14"/>
      <c r="C275" s="10"/>
      <c r="D275" s="10"/>
      <c r="E275" s="11"/>
      <c r="F275" s="11"/>
      <c r="G275" s="11"/>
      <c r="H275" s="13"/>
      <c r="I275" s="19"/>
      <c r="J275" s="19">
        <f t="shared" si="1"/>
        <v>0</v>
      </c>
      <c r="K275" s="20"/>
      <c r="L275" s="20"/>
      <c r="M275" s="21" t="str">
        <f>IF(C275="","",_xlfn.TEXTJOIN("-",1,TEXT(B275,"yyyyMMdd"),K275,C275,D275,F275,H275,G275,J275,#REF!))</f>
        <v/>
      </c>
      <c r="N275" s="7"/>
    </row>
    <row r="276" customHeight="1" spans="1:14">
      <c r="A276" s="7"/>
      <c r="B276" s="14"/>
      <c r="C276" s="10"/>
      <c r="D276" s="10"/>
      <c r="E276" s="11"/>
      <c r="F276" s="11"/>
      <c r="G276" s="11"/>
      <c r="H276" s="13"/>
      <c r="I276" s="19"/>
      <c r="J276" s="19">
        <f t="shared" si="1"/>
        <v>0</v>
      </c>
      <c r="K276" s="20"/>
      <c r="L276" s="20"/>
      <c r="M276" s="21" t="str">
        <f>IF(C276="","",_xlfn.TEXTJOIN("-",1,TEXT(B276,"yyyyMMdd"),K276,C276,D276,F276,H276,G276,J276,#REF!))</f>
        <v/>
      </c>
      <c r="N276" s="7"/>
    </row>
    <row r="277" customHeight="1" spans="1:14">
      <c r="A277" s="7"/>
      <c r="B277" s="14"/>
      <c r="C277" s="10"/>
      <c r="D277" s="10"/>
      <c r="E277" s="11"/>
      <c r="F277" s="11"/>
      <c r="G277" s="11"/>
      <c r="H277" s="13"/>
      <c r="I277" s="19"/>
      <c r="J277" s="19">
        <f t="shared" si="1"/>
        <v>0</v>
      </c>
      <c r="K277" s="20"/>
      <c r="L277" s="20"/>
      <c r="M277" s="21" t="str">
        <f>IF(C277="","",_xlfn.TEXTJOIN("-",1,TEXT(B277,"yyyyMMdd"),K277,C277,D277,F277,H277,G277,J277,#REF!))</f>
        <v/>
      </c>
      <c r="N277" s="7"/>
    </row>
    <row r="278" customHeight="1" spans="1:14">
      <c r="A278" s="7"/>
      <c r="B278" s="14"/>
      <c r="C278" s="10"/>
      <c r="D278" s="10"/>
      <c r="E278" s="11"/>
      <c r="F278" s="11"/>
      <c r="G278" s="11"/>
      <c r="H278" s="13"/>
      <c r="I278" s="19"/>
      <c r="J278" s="19">
        <f t="shared" si="1"/>
        <v>0</v>
      </c>
      <c r="K278" s="20"/>
      <c r="L278" s="20"/>
      <c r="M278" s="21" t="str">
        <f>IF(C278="","",_xlfn.TEXTJOIN("-",1,TEXT(B278,"yyyyMMdd"),K278,C278,D278,F278,H278,G278,J278,#REF!))</f>
        <v/>
      </c>
      <c r="N278" s="7"/>
    </row>
    <row r="279" customHeight="1" spans="1:14">
      <c r="A279" s="7"/>
      <c r="B279" s="14"/>
      <c r="C279" s="10"/>
      <c r="D279" s="10"/>
      <c r="E279" s="11"/>
      <c r="F279" s="11"/>
      <c r="G279" s="11"/>
      <c r="H279" s="13"/>
      <c r="I279" s="19"/>
      <c r="J279" s="19">
        <f t="shared" si="1"/>
        <v>0</v>
      </c>
      <c r="K279" s="20"/>
      <c r="L279" s="20"/>
      <c r="M279" s="21" t="str">
        <f>IF(C279="","",_xlfn.TEXTJOIN("-",1,TEXT(B279,"yyyyMMdd"),K279,C279,D279,F279,H279,G279,J279,#REF!))</f>
        <v/>
      </c>
      <c r="N279" s="7"/>
    </row>
    <row r="280" customHeight="1" spans="1:14">
      <c r="A280" s="7"/>
      <c r="B280" s="14"/>
      <c r="C280" s="10"/>
      <c r="D280" s="10"/>
      <c r="E280" s="11"/>
      <c r="F280" s="11"/>
      <c r="G280" s="11"/>
      <c r="H280" s="13"/>
      <c r="I280" s="19"/>
      <c r="J280" s="19">
        <f t="shared" si="1"/>
        <v>0</v>
      </c>
      <c r="K280" s="20"/>
      <c r="L280" s="20"/>
      <c r="M280" s="21" t="str">
        <f>IF(C280="","",_xlfn.TEXTJOIN("-",1,TEXT(B280,"yyyyMMdd"),K280,C280,D280,F280,H280,G280,J280,#REF!))</f>
        <v/>
      </c>
      <c r="N280" s="7"/>
    </row>
    <row r="281" customHeight="1" spans="1:14">
      <c r="A281" s="7"/>
      <c r="B281" s="14"/>
      <c r="C281" s="10"/>
      <c r="D281" s="10"/>
      <c r="E281" s="11"/>
      <c r="F281" s="11"/>
      <c r="G281" s="11"/>
      <c r="H281" s="13"/>
      <c r="I281" s="19"/>
      <c r="J281" s="19">
        <f t="shared" si="1"/>
        <v>0</v>
      </c>
      <c r="K281" s="20"/>
      <c r="L281" s="20"/>
      <c r="M281" s="21" t="str">
        <f>IF(C281="","",_xlfn.TEXTJOIN("-",1,TEXT(B281,"yyyyMMdd"),K281,C281,D281,F281,H281,G281,J281,#REF!))</f>
        <v/>
      </c>
      <c r="N281" s="7"/>
    </row>
    <row r="282" customHeight="1" spans="1:14">
      <c r="A282" s="7"/>
      <c r="B282" s="14"/>
      <c r="C282" s="10"/>
      <c r="D282" s="10"/>
      <c r="E282" s="11"/>
      <c r="F282" s="11"/>
      <c r="G282" s="11"/>
      <c r="H282" s="13"/>
      <c r="I282" s="19"/>
      <c r="J282" s="19">
        <f t="shared" si="1"/>
        <v>0</v>
      </c>
      <c r="K282" s="20"/>
      <c r="L282" s="20"/>
      <c r="M282" s="21" t="str">
        <f>IF(C282="","",_xlfn.TEXTJOIN("-",1,TEXT(B282,"yyyyMMdd"),K282,C282,D282,F282,H282,G282,J282,#REF!))</f>
        <v/>
      </c>
      <c r="N282" s="7"/>
    </row>
    <row r="283" customHeight="1" spans="1:14">
      <c r="A283" s="7"/>
      <c r="B283" s="14"/>
      <c r="C283" s="10"/>
      <c r="D283" s="10"/>
      <c r="E283" s="11"/>
      <c r="F283" s="11"/>
      <c r="G283" s="11"/>
      <c r="H283" s="13"/>
      <c r="I283" s="19"/>
      <c r="J283" s="19">
        <f t="shared" si="1"/>
        <v>0</v>
      </c>
      <c r="K283" s="20"/>
      <c r="L283" s="20"/>
      <c r="M283" s="21" t="str">
        <f>IF(C283="","",_xlfn.TEXTJOIN("-",1,TEXT(B283,"yyyyMMdd"),K283,C283,D283,F283,H283,G283,J283,#REF!))</f>
        <v/>
      </c>
      <c r="N283" s="7"/>
    </row>
    <row r="284" customHeight="1" spans="1:14">
      <c r="A284" s="7"/>
      <c r="B284" s="14"/>
      <c r="C284" s="10"/>
      <c r="D284" s="10"/>
      <c r="E284" s="11"/>
      <c r="F284" s="11"/>
      <c r="G284" s="11"/>
      <c r="H284" s="13"/>
      <c r="I284" s="19"/>
      <c r="J284" s="19">
        <f t="shared" si="1"/>
        <v>0</v>
      </c>
      <c r="K284" s="20"/>
      <c r="L284" s="20"/>
      <c r="M284" s="21" t="str">
        <f>IF(C284="","",_xlfn.TEXTJOIN("-",1,TEXT(B284,"yyyyMMdd"),K284,C284,D284,F284,H284,G284,J284,#REF!))</f>
        <v/>
      </c>
      <c r="N284" s="7"/>
    </row>
    <row r="285" customHeight="1" spans="1:14">
      <c r="A285" s="7"/>
      <c r="B285" s="14"/>
      <c r="C285" s="10"/>
      <c r="D285" s="10"/>
      <c r="E285" s="11"/>
      <c r="F285" s="11"/>
      <c r="G285" s="11"/>
      <c r="H285" s="13"/>
      <c r="I285" s="19"/>
      <c r="J285" s="19">
        <f t="shared" si="1"/>
        <v>0</v>
      </c>
      <c r="K285" s="20"/>
      <c r="L285" s="20"/>
      <c r="M285" s="21" t="str">
        <f>IF(C285="","",_xlfn.TEXTJOIN("-",1,TEXT(B285,"yyyyMMdd"),K285,C285,D285,F285,H285,G285,J285,#REF!))</f>
        <v/>
      </c>
      <c r="N285" s="7"/>
    </row>
    <row r="286" customHeight="1" spans="1:14">
      <c r="A286" s="7"/>
      <c r="B286" s="14"/>
      <c r="C286" s="10"/>
      <c r="D286" s="10"/>
      <c r="E286" s="11"/>
      <c r="F286" s="11"/>
      <c r="G286" s="11"/>
      <c r="H286" s="13"/>
      <c r="I286" s="19"/>
      <c r="J286" s="19">
        <f t="shared" si="1"/>
        <v>0</v>
      </c>
      <c r="K286" s="20"/>
      <c r="L286" s="20"/>
      <c r="M286" s="21" t="str">
        <f>IF(C286="","",_xlfn.TEXTJOIN("-",1,TEXT(B286,"yyyyMMdd"),K286,C286,D286,F286,H286,G286,J286,#REF!))</f>
        <v/>
      </c>
      <c r="N286" s="7"/>
    </row>
    <row r="287" customHeight="1" spans="1:14">
      <c r="A287" s="7"/>
      <c r="B287" s="14"/>
      <c r="C287" s="10"/>
      <c r="D287" s="10"/>
      <c r="E287" s="11"/>
      <c r="F287" s="11"/>
      <c r="G287" s="11"/>
      <c r="H287" s="13"/>
      <c r="I287" s="19"/>
      <c r="J287" s="19">
        <f t="shared" si="1"/>
        <v>0</v>
      </c>
      <c r="K287" s="20"/>
      <c r="L287" s="20"/>
      <c r="M287" s="21" t="str">
        <f>IF(C287="","",_xlfn.TEXTJOIN("-",1,TEXT(B287,"yyyyMMdd"),K287,C287,D287,F287,H287,G287,J287,#REF!))</f>
        <v/>
      </c>
      <c r="N287" s="7"/>
    </row>
    <row r="288" customHeight="1" spans="1:14">
      <c r="A288" s="7"/>
      <c r="B288" s="14"/>
      <c r="C288" s="10"/>
      <c r="D288" s="10"/>
      <c r="E288" s="11"/>
      <c r="F288" s="11"/>
      <c r="G288" s="11"/>
      <c r="H288" s="13"/>
      <c r="I288" s="19"/>
      <c r="J288" s="19">
        <f t="shared" si="1"/>
        <v>0</v>
      </c>
      <c r="K288" s="20"/>
      <c r="L288" s="20"/>
      <c r="M288" s="21" t="str">
        <f>IF(C288="","",_xlfn.TEXTJOIN("-",1,TEXT(B288,"yyyyMMdd"),K288,C288,D288,F288,H288,G288,J288,#REF!))</f>
        <v/>
      </c>
      <c r="N288" s="7"/>
    </row>
    <row r="289" customHeight="1" spans="1:14">
      <c r="A289" s="7"/>
      <c r="B289" s="14"/>
      <c r="C289" s="10"/>
      <c r="D289" s="10"/>
      <c r="E289" s="11"/>
      <c r="F289" s="11"/>
      <c r="G289" s="11"/>
      <c r="H289" s="13"/>
      <c r="I289" s="19"/>
      <c r="J289" s="19">
        <f t="shared" si="1"/>
        <v>0</v>
      </c>
      <c r="K289" s="20"/>
      <c r="L289" s="20"/>
      <c r="M289" s="21" t="str">
        <f>IF(C289="","",_xlfn.TEXTJOIN("-",1,TEXT(B289,"yyyyMMdd"),K289,C289,D289,F289,H289,G289,J289,#REF!))</f>
        <v/>
      </c>
      <c r="N289" s="7"/>
    </row>
    <row r="290" customHeight="1" spans="1:14">
      <c r="A290" s="7"/>
      <c r="B290" s="14"/>
      <c r="C290" s="10"/>
      <c r="D290" s="10"/>
      <c r="E290" s="11"/>
      <c r="F290" s="11"/>
      <c r="G290" s="11"/>
      <c r="H290" s="13"/>
      <c r="I290" s="19"/>
      <c r="J290" s="19">
        <f t="shared" si="1"/>
        <v>0</v>
      </c>
      <c r="K290" s="20"/>
      <c r="L290" s="20"/>
      <c r="M290" s="21" t="str">
        <f>IF(C290="","",_xlfn.TEXTJOIN("-",1,TEXT(B290,"yyyyMMdd"),K290,C290,D290,F290,H290,G290,J290,#REF!))</f>
        <v/>
      </c>
      <c r="N290" s="7"/>
    </row>
    <row r="291" customHeight="1" spans="1:14">
      <c r="A291" s="7"/>
      <c r="B291" s="14"/>
      <c r="C291" s="10"/>
      <c r="D291" s="10"/>
      <c r="E291" s="11"/>
      <c r="F291" s="11"/>
      <c r="G291" s="11"/>
      <c r="H291" s="13"/>
      <c r="I291" s="19"/>
      <c r="J291" s="19">
        <f t="shared" si="1"/>
        <v>0</v>
      </c>
      <c r="K291" s="20"/>
      <c r="L291" s="20"/>
      <c r="M291" s="21" t="str">
        <f>IF(C291="","",_xlfn.TEXTJOIN("-",1,TEXT(B291,"yyyyMMdd"),K291,C291,D291,F291,H291,G291,J291,#REF!))</f>
        <v/>
      </c>
      <c r="N291" s="7"/>
    </row>
    <row r="292" customHeight="1" spans="1:14">
      <c r="A292" s="7"/>
      <c r="B292" s="14"/>
      <c r="C292" s="10"/>
      <c r="D292" s="10"/>
      <c r="E292" s="11"/>
      <c r="F292" s="11"/>
      <c r="G292" s="11"/>
      <c r="H292" s="13"/>
      <c r="I292" s="19"/>
      <c r="J292" s="19">
        <f t="shared" si="1"/>
        <v>0</v>
      </c>
      <c r="K292" s="20"/>
      <c r="L292" s="20"/>
      <c r="M292" s="21" t="str">
        <f>IF(C292="","",_xlfn.TEXTJOIN("-",1,TEXT(B292,"yyyyMMdd"),K292,C292,D292,F292,H292,G292,J292,#REF!))</f>
        <v/>
      </c>
      <c r="N292" s="7"/>
    </row>
    <row r="293" customHeight="1" spans="1:14">
      <c r="A293" s="7"/>
      <c r="B293" s="14"/>
      <c r="C293" s="10"/>
      <c r="D293" s="10"/>
      <c r="E293" s="11"/>
      <c r="F293" s="11"/>
      <c r="G293" s="11"/>
      <c r="H293" s="13"/>
      <c r="I293" s="19"/>
      <c r="J293" s="19">
        <f t="shared" si="1"/>
        <v>0</v>
      </c>
      <c r="K293" s="20"/>
      <c r="L293" s="20"/>
      <c r="M293" s="21" t="str">
        <f>IF(C293="","",_xlfn.TEXTJOIN("-",1,TEXT(B293,"yyyyMMdd"),K293,C293,D293,F293,H293,G293,J293,#REF!))</f>
        <v/>
      </c>
      <c r="N293" s="7"/>
    </row>
    <row r="294" customHeight="1" spans="1:14">
      <c r="A294" s="7"/>
      <c r="B294" s="14"/>
      <c r="C294" s="10"/>
      <c r="D294" s="10"/>
      <c r="E294" s="11"/>
      <c r="F294" s="11"/>
      <c r="G294" s="11"/>
      <c r="H294" s="13"/>
      <c r="I294" s="19"/>
      <c r="J294" s="19">
        <f t="shared" si="1"/>
        <v>0</v>
      </c>
      <c r="K294" s="20"/>
      <c r="L294" s="20"/>
      <c r="M294" s="21" t="str">
        <f>IF(C294="","",_xlfn.TEXTJOIN("-",1,TEXT(B294,"yyyyMMdd"),K294,C294,D294,F294,H294,G294,J294,#REF!))</f>
        <v/>
      </c>
      <c r="N294" s="7"/>
    </row>
    <row r="295" customHeight="1" spans="1:14">
      <c r="A295" s="7"/>
      <c r="B295" s="14"/>
      <c r="C295" s="10"/>
      <c r="D295" s="10"/>
      <c r="E295" s="11"/>
      <c r="F295" s="11"/>
      <c r="G295" s="11"/>
      <c r="H295" s="13"/>
      <c r="I295" s="19"/>
      <c r="J295" s="19">
        <f t="shared" si="1"/>
        <v>0</v>
      </c>
      <c r="K295" s="20"/>
      <c r="L295" s="20"/>
      <c r="M295" s="21" t="str">
        <f>IF(C295="","",_xlfn.TEXTJOIN("-",1,TEXT(B295,"yyyyMMdd"),K295,C295,D295,F295,H295,G295,J295,#REF!))</f>
        <v/>
      </c>
      <c r="N295" s="7"/>
    </row>
    <row r="296" customHeight="1" spans="1:14">
      <c r="A296" s="7"/>
      <c r="B296" s="14"/>
      <c r="C296" s="10"/>
      <c r="D296" s="10"/>
      <c r="E296" s="11"/>
      <c r="F296" s="11"/>
      <c r="G296" s="11"/>
      <c r="H296" s="13"/>
      <c r="I296" s="19"/>
      <c r="J296" s="19">
        <f t="shared" si="1"/>
        <v>0</v>
      </c>
      <c r="K296" s="20"/>
      <c r="L296" s="20"/>
      <c r="M296" s="21" t="str">
        <f>IF(C296="","",_xlfn.TEXTJOIN("-",1,TEXT(B296,"yyyyMMdd"),K296,C296,D296,F296,H296,G296,J296,#REF!))</f>
        <v/>
      </c>
      <c r="N296" s="7"/>
    </row>
    <row r="297" customHeight="1" spans="1:14">
      <c r="A297" s="7"/>
      <c r="B297" s="14"/>
      <c r="C297" s="10"/>
      <c r="D297" s="10"/>
      <c r="E297" s="11"/>
      <c r="F297" s="11"/>
      <c r="G297" s="11"/>
      <c r="H297" s="13"/>
      <c r="I297" s="19"/>
      <c r="J297" s="19">
        <f t="shared" si="1"/>
        <v>0</v>
      </c>
      <c r="K297" s="20"/>
      <c r="L297" s="20"/>
      <c r="M297" s="21" t="str">
        <f>IF(C297="","",_xlfn.TEXTJOIN("-",1,TEXT(B297,"yyyyMMdd"),K297,C297,D297,F297,H297,G297,J297,#REF!))</f>
        <v/>
      </c>
      <c r="N297" s="7"/>
    </row>
    <row r="298" customHeight="1" spans="1:14">
      <c r="A298" s="7"/>
      <c r="B298" s="14"/>
      <c r="C298" s="10"/>
      <c r="D298" s="10"/>
      <c r="E298" s="11"/>
      <c r="F298" s="11"/>
      <c r="G298" s="11"/>
      <c r="H298" s="13"/>
      <c r="I298" s="19"/>
      <c r="J298" s="19">
        <f t="shared" si="1"/>
        <v>0</v>
      </c>
      <c r="K298" s="20"/>
      <c r="L298" s="20"/>
      <c r="M298" s="21" t="str">
        <f>IF(C298="","",_xlfn.TEXTJOIN("-",1,TEXT(B298,"yyyyMMdd"),K298,C298,D298,F298,H298,G298,J298,#REF!))</f>
        <v/>
      </c>
      <c r="N298" s="7"/>
    </row>
    <row r="299" customHeight="1" spans="1:14">
      <c r="A299" s="7"/>
      <c r="B299" s="14"/>
      <c r="C299" s="10"/>
      <c r="D299" s="10"/>
      <c r="E299" s="11"/>
      <c r="F299" s="11"/>
      <c r="G299" s="11"/>
      <c r="H299" s="13"/>
      <c r="I299" s="19"/>
      <c r="J299" s="19">
        <f t="shared" si="1"/>
        <v>0</v>
      </c>
      <c r="K299" s="20"/>
      <c r="L299" s="20"/>
      <c r="M299" s="21" t="str">
        <f>IF(C299="","",_xlfn.TEXTJOIN("-",1,TEXT(B299,"yyyyMMdd"),K299,C299,D299,F299,H299,G299,J299,#REF!))</f>
        <v/>
      </c>
      <c r="N299" s="7"/>
    </row>
  </sheetData>
  <dataValidations count="5">
    <dataValidation type="list" allowBlank="1" showInputMessage="1" showErrorMessage="1" sqref="G1">
      <formula1>"桶,卷,米,瓶,项,台,根,块,片,kg,m,张,条,套,个,本,双,元,支"</formula1>
    </dataValidation>
    <dataValidation type="list" showInputMessage="1" showErrorMessage="1" sqref="A2:A1048576">
      <formula1>预算编码</formula1>
    </dataValidation>
    <dataValidation type="list" allowBlank="1" showInputMessage="1" showErrorMessage="1" sqref="G2:G183 G184:G299">
      <formula1>"桶,包,盒,盘,箱,米,瓶,项,台,根,块,片,kg,m,张,条,套,个,本,双,元,支"</formula1>
    </dataValidation>
    <dataValidation type="list" showInputMessage="1" showErrorMessage="1" sqref="K2:K183 K184:K299">
      <formula1>库房</formula1>
    </dataValidation>
    <dataValidation type="list" allowBlank="1" showInputMessage="1" showErrorMessage="1" sqref="N2:N183 N184:N299">
      <formula1>供应编号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设置</vt:lpstr>
      <vt:lpstr>立项</vt:lpstr>
      <vt:lpstr>预算</vt:lpstr>
      <vt:lpstr>申领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哲明</cp:lastModifiedBy>
  <dcterms:created xsi:type="dcterms:W3CDTF">2023-05-12T11:15:00Z</dcterms:created>
  <dcterms:modified xsi:type="dcterms:W3CDTF">2024-01-09T05:44:28Z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280A7ED172894A8F8C87C06CB1928725_13</vt:lpwstr>
  </property>
  <property fmtid="{D5CDD505-2E9C-101B-9397-08002B2CF9AE}" pid="3" name="KSOProductBuildVer">
    <vt:lpwstr>2052-12.1.0.16120</vt:lpwstr>
  </property>
</Properties>
</file>