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5"/>
  </bookViews>
  <sheets>
    <sheet name="总表" sheetId="1" r:id="rId1"/>
    <sheet name="支出明细" sheetId="2" r:id="rId2"/>
    <sheet name="工资及社保明细" sheetId="3" r:id="rId3"/>
    <sheet name="收入明细" sheetId="6" r:id="rId4"/>
    <sheet name="每月净利润汇总" sheetId="5" r:id="rId5"/>
    <sheet name="截止2023.8.31欠费明细" sheetId="7" r:id="rId6"/>
  </sheets>
  <externalReferences>
    <externalReference r:id="rId7"/>
  </externalReferences>
  <definedNames>
    <definedName name="应收账单编号">[1]应收账单!$B$2:$B$7135</definedName>
    <definedName name="收费员">[1]基础设置!$H$2:$H$1048564</definedName>
    <definedName name="收款账户">[1]基础设置!$V$2:$V$1048576</definedName>
    <definedName name="_xlnm.Print_Titles" localSheetId="5">截止2023.8.31欠费明细!$1:$1</definedName>
  </definedNames>
  <calcPr calcId="144525"/>
</workbook>
</file>

<file path=xl/sharedStrings.xml><?xml version="1.0" encoding="utf-8"?>
<sst xmlns="http://schemas.openxmlformats.org/spreadsheetml/2006/main" count="364" uniqueCount="212">
  <si>
    <t>韦伯豪家园项目8月成本核算表</t>
  </si>
  <si>
    <t>项目</t>
  </si>
  <si>
    <t>金额</t>
  </si>
  <si>
    <t>收入</t>
  </si>
  <si>
    <t>其中：不含税收入</t>
  </si>
  <si>
    <t>销项税额</t>
  </si>
  <si>
    <t>支出(详见支出明细）</t>
  </si>
  <si>
    <t>其中：不含税支出</t>
  </si>
  <si>
    <t>进项税额</t>
  </si>
  <si>
    <t>利润总额</t>
  </si>
  <si>
    <t>税费</t>
  </si>
  <si>
    <t>其中：企业所得税（5%）</t>
  </si>
  <si>
    <t>增值税（销项-进项）</t>
  </si>
  <si>
    <t>净利润</t>
  </si>
  <si>
    <t>甲方已确认无误:</t>
  </si>
  <si>
    <t>乙方已确认无误：</t>
  </si>
  <si>
    <t>支出明细</t>
  </si>
  <si>
    <t>工资及社保（详见明细)</t>
  </si>
  <si>
    <t>8月电话费</t>
  </si>
  <si>
    <t>8月附加税</t>
  </si>
  <si>
    <t>合计：</t>
  </si>
  <si>
    <t>其中:不含税支出</t>
  </si>
  <si>
    <t>专票增值税进项税额</t>
  </si>
  <si>
    <t>类别</t>
  </si>
  <si>
    <t>明细</t>
  </si>
  <si>
    <t>备注</t>
  </si>
  <si>
    <t>工资</t>
  </si>
  <si>
    <t>贾珊梓</t>
  </si>
  <si>
    <t>李春林</t>
  </si>
  <si>
    <t>王梦飞</t>
  </si>
  <si>
    <t>社保</t>
  </si>
  <si>
    <t>8月收费提成</t>
  </si>
  <si>
    <t>合计</t>
  </si>
  <si>
    <t>应收账单编号</t>
  </si>
  <si>
    <t>收入日期</t>
  </si>
  <si>
    <t>已收金额</t>
  </si>
  <si>
    <t>收入账户名称</t>
  </si>
  <si>
    <t>银行到账金额</t>
  </si>
  <si>
    <t>收0999-业主1542-房屋1537-韦伯豪4-1903-杜敏艳-20221104-3072.6</t>
  </si>
  <si>
    <t>三汇能环-民生行-校付通</t>
  </si>
  <si>
    <t>收0980-业主1420-房屋1415-韦伯豪4-701-吕开宇-20221104-4077.9</t>
  </si>
  <si>
    <t>收0934-业主1179-房屋1174-韦伯豪2-2-1101-桂凤华-20221104-4477.5</t>
  </si>
  <si>
    <t>收0993-业主1512-房屋1507-韦伯豪4-1603-赵春来-20221104-3069</t>
  </si>
  <si>
    <t>收0947-业主1235-房屋1230-韦伯豪2-4-602-诸媛媛-20221104-5077.5</t>
  </si>
  <si>
    <t>收1002-业主1563-房屋1558-韦伯豪4-2202-胡汶-20221104-3072.6</t>
  </si>
  <si>
    <t>收0915-业主0996-房屋0991-韦伯豪1-1012-无名-20221104-3430.8</t>
  </si>
  <si>
    <t>收0936-业主1182-房屋1177-韦伯豪2-2-1202-何易-20221104-4477.5</t>
  </si>
  <si>
    <t>收1067-业主1854-房屋1849-韦伯豪6-3-901-张夏帆-20221104-3363.6</t>
  </si>
  <si>
    <t>收0992-业主1510-房屋1505-韦伯豪4-1601-于亮-20221104-4077.9</t>
  </si>
  <si>
    <t>收1005-业主1578-房屋1573-韦伯豪5-1-201-沙道维-20221104-4863.6</t>
  </si>
  <si>
    <t>收0938-业主1184-房屋1179-韦伯豪2-2-12A2-杜烨-20221104-5077.5</t>
  </si>
  <si>
    <t>收1016-业主1619-房屋1614-韦伯豪5-1-12A4-赵彤-20221104-3329.7</t>
  </si>
  <si>
    <t>收1053-业主1768-房屋1763-韦伯豪6-1-802-武巍峰-20221104-3574.5</t>
  </si>
  <si>
    <t>收0988-业主1485-房屋1480-韦伯豪4-1306-冯佳界-20221104-2360.4</t>
  </si>
  <si>
    <t>收0958-业主1289-房屋1284-韦伯豪2-5-1203-李三舸-20221104-3607.8</t>
  </si>
  <si>
    <t>三汇能环-民生行-对公转账</t>
  </si>
  <si>
    <t>收1008-业主1586-房屋1581-韦伯豪5-1-3A02-刘卫东-20221104-3536.4</t>
  </si>
  <si>
    <t>三汇能环-民生行-POS</t>
  </si>
  <si>
    <t>收1058-业主1810-房屋1805-韦伯豪6-2-701-刘海波-20221104-5047.2</t>
  </si>
  <si>
    <t>收0909-业主0960-房屋0955-韦伯豪1-712-侯春风-20221104-3430.8</t>
  </si>
  <si>
    <t>收0925-业主1076-房屋1071-韦伯豪1-1708-侯春雨-20221104-2803.8</t>
  </si>
  <si>
    <t>收1003-业主1573-房屋1568-韦伯豪4-2306-王元-20221104-3069</t>
  </si>
  <si>
    <t>收1068-业主1856-房屋1851-韦伯豪6-3-903-张旭晨/利安娜-20221104-3574.5</t>
  </si>
  <si>
    <t>收1014-业主1612-房屋1607-韦伯豪5-1-1104-狄争-20221104-3329.7</t>
  </si>
  <si>
    <t>收1004-业主1576-房屋1571-韦伯豪5-1-103-桂力-20221104-4560.3</t>
  </si>
  <si>
    <t>业主1658-房屋1653-韦伯豪5-3-101-郭芷彤（重复缴纳）</t>
  </si>
  <si>
    <t>业主1745-房屋1740-韦伯豪6-1-104-陆学树（重复缴纳）</t>
  </si>
  <si>
    <t>业主1182-房屋1177-韦伯豪2-2-1202-何易（重复缴纳）</t>
  </si>
  <si>
    <t>韦伯豪家园项目净利润明细</t>
  </si>
  <si>
    <t>月份</t>
  </si>
  <si>
    <t>10月</t>
  </si>
  <si>
    <t>11月</t>
  </si>
  <si>
    <t>12月</t>
  </si>
  <si>
    <t>1月</t>
  </si>
  <si>
    <t>2月</t>
  </si>
  <si>
    <t>3月</t>
  </si>
  <si>
    <t>4月</t>
  </si>
  <si>
    <t>5月</t>
  </si>
  <si>
    <t>6月</t>
  </si>
  <si>
    <t>7月</t>
  </si>
  <si>
    <t>8月</t>
  </si>
  <si>
    <t>截止2023年8月31日净利润分成明细</t>
  </si>
  <si>
    <t>国豪物业应分利润</t>
  </si>
  <si>
    <t>三汇能环应分利润</t>
  </si>
  <si>
    <t>应分合计：</t>
  </si>
  <si>
    <t>国豪物业已分利润</t>
  </si>
  <si>
    <t>三汇能环已分利润</t>
  </si>
  <si>
    <t>已分合计：</t>
  </si>
  <si>
    <t>国豪物业剩余利润</t>
  </si>
  <si>
    <t>三汇能环剩余利润</t>
  </si>
  <si>
    <t>剩余合计：</t>
  </si>
  <si>
    <t>应收业主编号</t>
  </si>
  <si>
    <t>应结算日期</t>
  </si>
  <si>
    <t>应收类型</t>
  </si>
  <si>
    <t>计费金额￥（标准按面积计算，若有其他金额手动修改，其他不动）</t>
  </si>
  <si>
    <t>减免金额￥</t>
  </si>
  <si>
    <t>说明</t>
  </si>
  <si>
    <t>应收金额￥</t>
  </si>
  <si>
    <t>已收金额￥</t>
  </si>
  <si>
    <t>未收金额¥</t>
  </si>
  <si>
    <t>回款比例</t>
  </si>
  <si>
    <t>面积</t>
  </si>
  <si>
    <t>业主0881-房屋0876-韦伯豪1-104-莫凡</t>
  </si>
  <si>
    <t>供暖</t>
  </si>
  <si>
    <t>业主0884-房屋0879-韦伯豪1-108-王惠敏</t>
  </si>
  <si>
    <t>业主0888-房屋0883-韦伯豪1-112-赵新裕</t>
  </si>
  <si>
    <t>业主0890-房屋0885-韦伯豪1-202-白淑清</t>
  </si>
  <si>
    <t>业主0891-房屋0886-韦伯豪1-203-于海峰</t>
  </si>
  <si>
    <t>业主0892-房屋0887-韦伯豪1-204-韩稚顺</t>
  </si>
  <si>
    <t>业主0894-房屋0889-韦伯豪1-206-刘建军</t>
  </si>
  <si>
    <t>业主0897-房屋0892-韦伯豪1-209-王维红</t>
  </si>
  <si>
    <t>业主0900-房屋0895-韦伯豪1-212-于海东</t>
  </si>
  <si>
    <t>业主0901-房屋0896-韦伯豪1-301- 郭芸</t>
  </si>
  <si>
    <t>业主0908-房屋0903-韦伯豪1-308-朱富</t>
  </si>
  <si>
    <t>业主0922-房屋0917-韦伯豪1-410-付佳音</t>
  </si>
  <si>
    <t>业主0929-房屋0924-韦伯豪1-505-朱静超</t>
  </si>
  <si>
    <t>业主0936-房屋0931-韦伯豪1-512-苏光</t>
  </si>
  <si>
    <t>业主0956-房屋0951-韦伯豪1-708-邸华</t>
  </si>
  <si>
    <t>业主0961-房屋0956-韦伯豪1-801-赵炫</t>
  </si>
  <si>
    <t>业主0963-房屋0958-韦伯豪1-803-路宝安</t>
  </si>
  <si>
    <t>业主1005-房屋1000-韦伯豪1-1109-年小雷</t>
  </si>
  <si>
    <t>业主1009-房屋1004-韦伯豪1-1201-艾维京</t>
  </si>
  <si>
    <t>业主1012-房屋1007-韦伯豪1-1204-于敏睿</t>
  </si>
  <si>
    <t>业主1014-房屋1009-韦伯豪1-1206-屈成毅</t>
  </si>
  <si>
    <t>业主1029-房屋1024-韦伯豪1-1309-张淑卿</t>
  </si>
  <si>
    <t>业主1058-房屋1053-韦伯豪1-1602-郭建丽</t>
  </si>
  <si>
    <t>业主1059-房屋1054-韦伯豪1-1603-郭建丽</t>
  </si>
  <si>
    <t>业主1068-房屋1063-韦伯豪1-1612-杨洪珍</t>
  </si>
  <si>
    <t>业主1083-房屋1078-韦伯豪1-1803-刘舒仪</t>
  </si>
  <si>
    <t>业主1114-房屋1109-韦伯豪1-2011-杨易英</t>
  </si>
  <si>
    <t>业主1123-房屋1118-韦伯豪1-2204-杨少春</t>
  </si>
  <si>
    <t>业主1149-房屋1144-韦伯豪2-1-704-陈志捷</t>
  </si>
  <si>
    <t>业主1154-房屋1149-韦伯豪2-1-901-李坤奇</t>
  </si>
  <si>
    <t>业主1157-房屋1152-韦伯豪2-1-1001-孙艾晓新</t>
  </si>
  <si>
    <t>业主1163-房屋1158-韦伯豪2-2-301-李智宏</t>
  </si>
  <si>
    <t>业主1181-房屋1176-韦伯豪2-2-1201-张清华</t>
  </si>
  <si>
    <t>业主1185-房屋1180-韦伯豪2-2－12B1-王颖</t>
  </si>
  <si>
    <t>业主1188-房屋1183-韦伯豪2-3-202-王相</t>
  </si>
  <si>
    <t>业主1191-房屋1186-韦伯豪2-3-302-闫澄宇</t>
  </si>
  <si>
    <t>业主1196-房屋1191-韦伯豪2-3-501-樊香梅</t>
  </si>
  <si>
    <t>业主1212-房屋1207-韦伯豪2-3-1002-宋琳</t>
  </si>
  <si>
    <t>业主1225-房屋1220-韦伯豪2-3-12B3-王琪</t>
  </si>
  <si>
    <t>业主1227-房屋1222-韦伯豪2-4-202-骆芃芃</t>
  </si>
  <si>
    <t>业主1229-房屋1224-韦伯豪2-4-302-陈金文</t>
  </si>
  <si>
    <t>业主1230-房屋1225-韦伯豪2-4-3A01-江河</t>
  </si>
  <si>
    <t>业主1236-房屋1231-韦伯豪2-4-701-胡树祥</t>
  </si>
  <si>
    <t>业主1247-房屋1242-韦伯豪2-4-1202-李芳蕾</t>
  </si>
  <si>
    <t>业主1259-房屋1254-韦伯豪2-5-3A01-刘畅</t>
  </si>
  <si>
    <t>业主1264-房屋1259-韦伯豪2-5-503-沈兆刚</t>
  </si>
  <si>
    <t>业主1282-房屋1277-韦伯豪2-5-1003-成梦飞</t>
  </si>
  <si>
    <t>业主1292-房屋1287-韦伯豪2-5-12A3-赵淑萍</t>
  </si>
  <si>
    <t>业主1293-房屋1288-韦伯豪2-5-12A4-赵淑萍</t>
  </si>
  <si>
    <t>业主1294-房屋1289-韦伯豪2-5-12B1-林晓蓉</t>
  </si>
  <si>
    <t>业主1299-房屋1294-韦伯豪3-1-101-李松</t>
  </si>
  <si>
    <t>业主1317-房屋1312-韦伯豪3-1-1001-胡泊、贺晓东</t>
  </si>
  <si>
    <t>业主1318-房屋1313-韦伯豪3-1-1002-胡泊</t>
  </si>
  <si>
    <t>业主1337-房屋1332-韦伯豪3-2-1001-李晓丽</t>
  </si>
  <si>
    <t>业主1338-房屋1333-韦伯豪3-2-1002-谭磊</t>
  </si>
  <si>
    <t>业主1339-房屋1334-韦伯豪3-3-101-姜谷鹏</t>
  </si>
  <si>
    <t>业主1342-房屋1337-韦伯豪3-3-202-王励征</t>
  </si>
  <si>
    <t>业主1346-房屋1341-韦伯豪3-3-3A02-周亚玲</t>
  </si>
  <si>
    <t>业主1361-房屋1356-韦伯豪4-101-张素霞</t>
  </si>
  <si>
    <t>业主1390-房屋1385-韦伯豪4-401-许克峰</t>
  </si>
  <si>
    <t>业主1445-房屋1440-韦伯豪4-906-林斌</t>
  </si>
  <si>
    <t>业主1474-房屋1469-韦伯豪4-1205-何连芳</t>
  </si>
  <si>
    <t>业主1476-房屋1471-韦伯豪4-1207-朱  梅</t>
  </si>
  <si>
    <t>业主1478-房屋1473-韦伯豪4-1209-闫  军</t>
  </si>
  <si>
    <t>业主1480-房屋1475-韦伯豪4-1301-周汉萍</t>
  </si>
  <si>
    <t>业主1491-房屋1486-韦伯豪4-1402-张帆</t>
  </si>
  <si>
    <t>业主1498-房屋1493-韦伯豪4-1409-黄婷婷/金璞</t>
  </si>
  <si>
    <t>业主1500-房屋1495-韦伯豪4-1501-肖亚东</t>
  </si>
  <si>
    <t>业主1540-房屋1535-韦伯豪4-1901-行星</t>
  </si>
  <si>
    <t>业主1561-房屋1556-韦伯豪4-2106-付晨</t>
  </si>
  <si>
    <t>业主1562-房屋1557-韦伯豪4-2201-马辛民</t>
  </si>
  <si>
    <t>业主1579-房屋1574-韦伯豪5-1-202-唐霞</t>
  </si>
  <si>
    <t>业主1597-房屋1592-韦伯豪5-1-703-王为钢</t>
  </si>
  <si>
    <t>业主1603-房屋1598-韦伯豪5-1-902-马文莲/刘晓强</t>
  </si>
  <si>
    <t>业主1606-房屋1601-韦伯豪5-1-1001-成崇才</t>
  </si>
  <si>
    <t>业主1613-房屋1608-韦伯豪5-1-1201-卢建国</t>
  </si>
  <si>
    <t>装修，屋里没暖气片</t>
  </si>
  <si>
    <t>业主1615-房屋1610-韦伯豪5-1-1204-陆鹏</t>
  </si>
  <si>
    <t>业主1623-房屋1618-韦伯豪5-1-1501-王伊玲</t>
  </si>
  <si>
    <t>业主1629-房屋1624-韦伯豪5-1-1604-田葆青</t>
  </si>
  <si>
    <t>业主1637-房屋1632-韦伯豪5-2-3A02-张明娟</t>
  </si>
  <si>
    <t>业主1638-房屋1633-韦伯豪5-2-501-赵博</t>
  </si>
  <si>
    <t>业主1660-房屋1655-韦伯豪5-3-201-赵永升</t>
  </si>
  <si>
    <t>业主1667-房屋1662-韦伯豪5-3-502-武海波</t>
  </si>
  <si>
    <t>业主1671-房屋1666-韦伯豪5-3-702-何家国</t>
  </si>
  <si>
    <t>业主1672-房屋1667-韦伯豪5-3-801-周琳</t>
  </si>
  <si>
    <t>业主1673-房屋1668-韦伯豪5-3-802-王晓汉</t>
  </si>
  <si>
    <t>业主1699-房屋1694-韦伯豪5-4-3A04-王树江</t>
  </si>
  <si>
    <t>业主1701-房屋1696-韦伯豪5-4-502-许秋节</t>
  </si>
  <si>
    <t>业主1704-房屋1699-韦伯豪5-4-601-麦力斯</t>
  </si>
  <si>
    <t>业主1716-房屋1711-韦伯豪5-4-903-王树江</t>
  </si>
  <si>
    <t>业主1726-房屋1721-韦伯豪5-4-1203-强晓光</t>
  </si>
  <si>
    <t>业主1729-房屋1724-韦伯豪5-4-12A04-胡鹏</t>
  </si>
  <si>
    <t>业主1733-房屋1728-韦伯豪5-4-12B3-韩晓云</t>
  </si>
  <si>
    <t>业主1734-房屋1729-韦伯豪5-4-12B4-李耀</t>
  </si>
  <si>
    <t>业主1743-房屋1738-韦伯豪6-1-102-何莹蕊</t>
  </si>
  <si>
    <t>业主1748-房屋1743-韦伯豪6-1-204-李娟</t>
  </si>
  <si>
    <t>业主1749-房屋1744-韦伯豪6-1-301-刘律</t>
  </si>
  <si>
    <t>业主1761-房屋1756-韦伯豪6-1-602-范深众</t>
  </si>
  <si>
    <t>业主1788-房屋1783-韦伯豪6-1-12B01-宋彩霞</t>
  </si>
  <si>
    <t>业主1797-房屋1792-韦伯豪6-1-1604-安琪</t>
  </si>
  <si>
    <t>业主1824-房屋1819-韦伯豪6-2-12B01-周  奕</t>
  </si>
  <si>
    <t>业主1825-房屋1820-韦伯豪6-2-12B02-闫双强</t>
  </si>
  <si>
    <t>业主1846-房屋1841-韦伯豪6-3-604-杨皓淇</t>
  </si>
  <si>
    <t>业主1855-房屋1850-韦伯豪6-3-902-武雪萍</t>
  </si>
  <si>
    <t>业主1862-房屋1857-韦伯豪6-3-1102-黄璐</t>
  </si>
  <si>
    <t>业主1868-房屋1863-韦伯豪6-3-12A02-满弓</t>
  </si>
  <si>
    <t>业主1870-房屋1865-韦伯豪6-3-12A04-巴建民</t>
  </si>
  <si>
    <t>业主1874-房屋1869-韦伯豪6-3-1204-韦小宽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</si>
</sst>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#,##0.00_ "/>
    <numFmt numFmtId="178" formatCode="0.00_ "/>
    <numFmt numFmtId="179" formatCode="0.00_);[Red]\(0.00\)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name val="新宋体"/>
      <charset val="134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1" fillId="0" borderId="0">
      <alignment vertical="center"/>
    </xf>
    <xf numFmtId="0" fontId="32" fillId="0" borderId="0">
      <alignment vertical="center"/>
    </xf>
    <xf numFmtId="0" fontId="11" fillId="0" borderId="0"/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>
      <alignment vertical="center"/>
    </xf>
    <xf numFmtId="0" fontId="0" fillId="0" borderId="1" xfId="0" applyNumberFormat="1" applyBorder="1">
      <alignment vertical="center"/>
    </xf>
    <xf numFmtId="9" fontId="1" fillId="0" borderId="1" xfId="3" applyFont="1" applyBorder="1" applyAlignment="1">
      <alignment horizontal="center" vertical="center" wrapText="1"/>
    </xf>
    <xf numFmtId="9" fontId="0" fillId="0" borderId="1" xfId="3" applyBorder="1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7" fontId="4" fillId="0" borderId="1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177" fontId="2" fillId="0" borderId="1" xfId="0" applyNumberFormat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>
      <alignment vertical="center"/>
    </xf>
    <xf numFmtId="0" fontId="1" fillId="0" borderId="1" xfId="0" applyFont="1" applyBorder="1" applyAlignment="1">
      <alignment horizontal="center" vertical="center"/>
    </xf>
    <xf numFmtId="177" fontId="1" fillId="0" borderId="1" xfId="0" applyNumberFormat="1" applyFont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176" fontId="5" fillId="0" borderId="1" xfId="50" applyNumberFormat="1" applyFont="1" applyFill="1" applyBorder="1" applyAlignment="1">
      <alignment horizontal="center" vertical="center" wrapText="1"/>
    </xf>
    <xf numFmtId="177" fontId="6" fillId="0" borderId="1" xfId="5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76" fontId="8" fillId="2" borderId="1" xfId="0" applyNumberFormat="1" applyFont="1" applyFill="1" applyBorder="1" applyAlignment="1">
      <alignment horizontal="left" vertical="center"/>
    </xf>
    <xf numFmtId="177" fontId="9" fillId="2" borderId="1" xfId="0" applyNumberFormat="1" applyFont="1" applyFill="1" applyBorder="1" applyAlignment="1">
      <alignment horizontal="right" vertical="center"/>
    </xf>
    <xf numFmtId="0" fontId="0" fillId="0" borderId="1" xfId="0" applyBorder="1">
      <alignment vertical="center"/>
    </xf>
    <xf numFmtId="177" fontId="7" fillId="2" borderId="1" xfId="0" applyNumberFormat="1" applyFont="1" applyFill="1" applyBorder="1" applyAlignment="1">
      <alignment horizontal="right" vertical="center"/>
    </xf>
    <xf numFmtId="176" fontId="7" fillId="2" borderId="1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8" fontId="11" fillId="0" borderId="1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179" fontId="11" fillId="0" borderId="1" xfId="0" applyNumberFormat="1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采购申请单" xfId="49"/>
    <cellStyle name="常规_Sheet1 2 2" xfId="50"/>
    <cellStyle name="常规_Sheet1_8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88;&#8205;&#26032;&#65289;&#20919;&#26262;&#24212;&#25910;&#34920;2023.3.25-2023.6.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期间报表"/>
      <sheetName val="日报表 "/>
      <sheetName val="公司账户表"/>
      <sheetName val="基础设置"/>
      <sheetName val="房屋信息"/>
      <sheetName val="业主信息"/>
      <sheetName val="透视表"/>
      <sheetName val="汇总"/>
      <sheetName val="应收账单"/>
      <sheetName val="实收账单"/>
      <sheetName val="实收维修费"/>
      <sheetName val="销项发票表"/>
      <sheetName val="项目名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9"/>
  <sheetViews>
    <sheetView view="pageBreakPreview" zoomScaleNormal="100" workbookViewId="0">
      <selection activeCell="A1" sqref="A1:B1"/>
    </sheetView>
  </sheetViews>
  <sheetFormatPr defaultColWidth="9" defaultRowHeight="13.5" outlineLevelCol="1"/>
  <cols>
    <col min="1" max="1" width="34.25" customWidth="1"/>
    <col min="2" max="2" width="32" customWidth="1"/>
  </cols>
  <sheetData>
    <row r="1" ht="25" customHeight="1" spans="1:2">
      <c r="A1" s="14" t="s">
        <v>0</v>
      </c>
      <c r="B1" s="14"/>
    </row>
    <row r="2" ht="25" customHeight="1" spans="1:2">
      <c r="A2" s="15" t="s">
        <v>1</v>
      </c>
      <c r="B2" s="15" t="s">
        <v>2</v>
      </c>
    </row>
    <row r="3" ht="25" customHeight="1" spans="1:2">
      <c r="A3" s="17" t="s">
        <v>3</v>
      </c>
      <c r="B3" s="25">
        <v>82016.66</v>
      </c>
    </row>
    <row r="4" ht="25" customHeight="1" spans="1:2">
      <c r="A4" s="24" t="s">
        <v>4</v>
      </c>
      <c r="B4" s="25">
        <f>B3-B5</f>
        <v>81304.78</v>
      </c>
    </row>
    <row r="5" ht="25" customHeight="1" spans="1:2">
      <c r="A5" s="24" t="s">
        <v>5</v>
      </c>
      <c r="B5" s="25">
        <v>711.88</v>
      </c>
    </row>
    <row r="6" ht="25" customHeight="1" spans="1:2">
      <c r="A6" s="17" t="s">
        <v>6</v>
      </c>
      <c r="B6" s="25">
        <f>支出明细!B5</f>
        <v>23395.99</v>
      </c>
    </row>
    <row r="7" ht="25" customHeight="1" spans="1:2">
      <c r="A7" s="24" t="s">
        <v>7</v>
      </c>
      <c r="B7" s="25">
        <f>支出明细!B6</f>
        <v>23395.99</v>
      </c>
    </row>
    <row r="8" ht="25" customHeight="1" spans="1:2">
      <c r="A8" s="24" t="s">
        <v>8</v>
      </c>
      <c r="B8" s="25">
        <f>支出明细!B7</f>
        <v>0</v>
      </c>
    </row>
    <row r="9" ht="25" customHeight="1" spans="1:2">
      <c r="A9" s="26" t="s">
        <v>9</v>
      </c>
      <c r="B9" s="25">
        <f>B4-B7</f>
        <v>57908.79</v>
      </c>
    </row>
    <row r="10" ht="25" customHeight="1" spans="1:2">
      <c r="A10" s="17" t="s">
        <v>10</v>
      </c>
      <c r="B10" s="25">
        <f>B11+B12</f>
        <v>3607.3195</v>
      </c>
    </row>
    <row r="11" ht="25" customHeight="1" spans="1:2">
      <c r="A11" s="24" t="s">
        <v>11</v>
      </c>
      <c r="B11" s="25">
        <f>B9*0.05</f>
        <v>2895.4395</v>
      </c>
    </row>
    <row r="12" ht="25" customHeight="1" spans="1:2">
      <c r="A12" s="24" t="s">
        <v>12</v>
      </c>
      <c r="B12" s="25">
        <f>B5-B8</f>
        <v>711.88</v>
      </c>
    </row>
    <row r="13" ht="25" customHeight="1" spans="1:2">
      <c r="A13" s="26" t="s">
        <v>13</v>
      </c>
      <c r="B13" s="25">
        <f>B9-B10</f>
        <v>54301.4705</v>
      </c>
    </row>
    <row r="15" ht="25" customHeight="1" spans="1:1">
      <c r="A15" t="s">
        <v>14</v>
      </c>
    </row>
    <row r="16" ht="25" customHeight="1"/>
    <row r="17" ht="25" customHeight="1"/>
    <row r="18" ht="25" customHeight="1"/>
    <row r="19" ht="25" customHeight="1" spans="1:1">
      <c r="A19" t="s">
        <v>15</v>
      </c>
    </row>
  </sheetData>
  <mergeCells count="1">
    <mergeCell ref="A1:B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view="pageBreakPreview" zoomScaleNormal="100" workbookViewId="0">
      <selection activeCell="A1" sqref="A1"/>
    </sheetView>
  </sheetViews>
  <sheetFormatPr defaultColWidth="9" defaultRowHeight="13.5" outlineLevelRow="6" outlineLevelCol="1"/>
  <cols>
    <col min="1" max="1" width="41.75" customWidth="1"/>
    <col min="2" max="2" width="17.125" customWidth="1"/>
  </cols>
  <sheetData>
    <row r="1" ht="25" customHeight="1" spans="1:2">
      <c r="A1" s="17" t="s">
        <v>16</v>
      </c>
      <c r="B1" s="17" t="s">
        <v>2</v>
      </c>
    </row>
    <row r="2" ht="25" customHeight="1" spans="1:2">
      <c r="A2" s="15" t="s">
        <v>17</v>
      </c>
      <c r="B2" s="16">
        <v>23110.56</v>
      </c>
    </row>
    <row r="3" ht="25" customHeight="1" spans="1:2">
      <c r="A3" s="15" t="s">
        <v>18</v>
      </c>
      <c r="B3" s="16">
        <v>200</v>
      </c>
    </row>
    <row r="4" ht="25" customHeight="1" spans="1:2">
      <c r="A4" s="15" t="s">
        <v>19</v>
      </c>
      <c r="B4" s="16">
        <v>85.43</v>
      </c>
    </row>
    <row r="5" ht="25" customHeight="1" spans="1:2">
      <c r="A5" s="17" t="s">
        <v>20</v>
      </c>
      <c r="B5" s="16">
        <f>SUM(B2:B4)</f>
        <v>23395.99</v>
      </c>
    </row>
    <row r="6" ht="25" customHeight="1" spans="1:2">
      <c r="A6" s="15" t="s">
        <v>21</v>
      </c>
      <c r="B6" s="16">
        <f>B5-B7</f>
        <v>23395.99</v>
      </c>
    </row>
    <row r="7" ht="25" customHeight="1" spans="1:2">
      <c r="A7" s="15" t="s">
        <v>22</v>
      </c>
      <c r="B7" s="16">
        <v>0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view="pageBreakPreview" zoomScaleNormal="100" workbookViewId="0">
      <selection activeCell="A1" sqref="A1"/>
    </sheetView>
  </sheetViews>
  <sheetFormatPr defaultColWidth="9" defaultRowHeight="13.5" outlineLevelRow="7" outlineLevelCol="3"/>
  <cols>
    <col min="1" max="1" width="17.125" customWidth="1"/>
    <col min="2" max="2" width="17.75" customWidth="1"/>
    <col min="3" max="3" width="17.375" customWidth="1"/>
    <col min="4" max="4" width="15.625" customWidth="1"/>
  </cols>
  <sheetData>
    <row r="1" ht="14.25" spans="1:4">
      <c r="A1" s="37" t="s">
        <v>23</v>
      </c>
      <c r="B1" s="37" t="s">
        <v>24</v>
      </c>
      <c r="C1" s="37" t="s">
        <v>2</v>
      </c>
      <c r="D1" s="37" t="s">
        <v>25</v>
      </c>
    </row>
    <row r="2" ht="14.25" spans="1:4">
      <c r="A2" s="38" t="s">
        <v>26</v>
      </c>
      <c r="B2" s="39" t="s">
        <v>27</v>
      </c>
      <c r="C2" s="40">
        <v>8000</v>
      </c>
      <c r="D2" s="38"/>
    </row>
    <row r="3" ht="14.25" spans="1:4">
      <c r="A3" s="38"/>
      <c r="B3" s="39" t="s">
        <v>28</v>
      </c>
      <c r="C3" s="40">
        <v>8000</v>
      </c>
      <c r="D3" s="38"/>
    </row>
    <row r="4" ht="14.25" spans="1:4">
      <c r="A4" s="38"/>
      <c r="B4" s="39" t="s">
        <v>29</v>
      </c>
      <c r="C4" s="40">
        <v>2900</v>
      </c>
      <c r="D4" s="38"/>
    </row>
    <row r="5" ht="14.25" spans="1:4">
      <c r="A5" s="41" t="s">
        <v>30</v>
      </c>
      <c r="B5" s="38" t="s">
        <v>29</v>
      </c>
      <c r="C5" s="42">
        <v>1733.33</v>
      </c>
      <c r="D5" s="38"/>
    </row>
    <row r="6" ht="14.25" spans="1:4">
      <c r="A6" s="43"/>
      <c r="B6" s="38" t="s">
        <v>28</v>
      </c>
      <c r="C6" s="42">
        <v>1720.67</v>
      </c>
      <c r="D6" s="38"/>
    </row>
    <row r="7" ht="14.25" spans="1:4">
      <c r="A7" s="43" t="s">
        <v>31</v>
      </c>
      <c r="B7" s="38" t="s">
        <v>29</v>
      </c>
      <c r="C7" s="42">
        <v>756.56</v>
      </c>
      <c r="D7" s="38"/>
    </row>
    <row r="8" ht="14.25" spans="1:4">
      <c r="A8" s="38" t="s">
        <v>32</v>
      </c>
      <c r="B8" s="38"/>
      <c r="C8" s="44">
        <f>SUM(C2:C7)</f>
        <v>23110.56</v>
      </c>
      <c r="D8" s="38"/>
    </row>
  </sheetData>
  <mergeCells count="3">
    <mergeCell ref="A8:B8"/>
    <mergeCell ref="A2:A4"/>
    <mergeCell ref="A5:A6"/>
  </mergeCells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view="pageBreakPreview" zoomScaleNormal="100" workbookViewId="0">
      <selection activeCell="A1" sqref="A1"/>
    </sheetView>
  </sheetViews>
  <sheetFormatPr defaultColWidth="9" defaultRowHeight="13.5" outlineLevelCol="4"/>
  <cols>
    <col min="1" max="1" width="54.625" customWidth="1"/>
    <col min="2" max="2" width="9.25" customWidth="1"/>
    <col min="3" max="3" width="12.375" customWidth="1"/>
    <col min="4" max="4" width="23.5" customWidth="1"/>
    <col min="5" max="5" width="16.875" customWidth="1"/>
  </cols>
  <sheetData>
    <row r="1" spans="1:5">
      <c r="A1" s="28" t="s">
        <v>33</v>
      </c>
      <c r="B1" s="29" t="s">
        <v>34</v>
      </c>
      <c r="C1" s="30" t="s">
        <v>35</v>
      </c>
      <c r="D1" s="28" t="s">
        <v>36</v>
      </c>
      <c r="E1" s="28" t="s">
        <v>37</v>
      </c>
    </row>
    <row r="2" ht="15" customHeight="1" spans="1:5">
      <c r="A2" s="31" t="s">
        <v>38</v>
      </c>
      <c r="B2" s="32">
        <v>45146</v>
      </c>
      <c r="C2" s="33">
        <v>3072.6</v>
      </c>
      <c r="D2" s="34" t="s">
        <v>39</v>
      </c>
      <c r="E2" s="35">
        <v>3063.38</v>
      </c>
    </row>
    <row r="3" ht="15" customHeight="1" spans="1:5">
      <c r="A3" s="31" t="s">
        <v>40</v>
      </c>
      <c r="B3" s="32">
        <v>45147</v>
      </c>
      <c r="C3" s="35">
        <v>4077.9</v>
      </c>
      <c r="D3" s="34" t="s">
        <v>39</v>
      </c>
      <c r="E3" s="35">
        <v>4065.67</v>
      </c>
    </row>
    <row r="4" ht="15" customHeight="1" spans="1:5">
      <c r="A4" s="31" t="s">
        <v>41</v>
      </c>
      <c r="B4" s="36">
        <v>45149</v>
      </c>
      <c r="C4" s="35">
        <v>4477.5</v>
      </c>
      <c r="D4" s="34" t="s">
        <v>39</v>
      </c>
      <c r="E4" s="35">
        <v>4464.07</v>
      </c>
    </row>
    <row r="5" ht="15" customHeight="1" spans="1:5">
      <c r="A5" s="31" t="s">
        <v>42</v>
      </c>
      <c r="B5" s="36">
        <v>45149</v>
      </c>
      <c r="C5" s="35">
        <v>3069</v>
      </c>
      <c r="D5" s="34" t="s">
        <v>39</v>
      </c>
      <c r="E5" s="35">
        <v>3059.79</v>
      </c>
    </row>
    <row r="6" spans="1:5">
      <c r="A6" s="31" t="s">
        <v>43</v>
      </c>
      <c r="B6" s="32">
        <v>45149</v>
      </c>
      <c r="C6" s="33">
        <v>5077.5</v>
      </c>
      <c r="D6" s="34" t="s">
        <v>39</v>
      </c>
      <c r="E6" s="35">
        <v>5062.27</v>
      </c>
    </row>
    <row r="7" spans="1:5">
      <c r="A7" s="31" t="s">
        <v>44</v>
      </c>
      <c r="B7" s="32">
        <v>45149</v>
      </c>
      <c r="C7" s="35">
        <v>3072.6</v>
      </c>
      <c r="D7" s="34" t="s">
        <v>39</v>
      </c>
      <c r="E7" s="35">
        <v>3063.38</v>
      </c>
    </row>
    <row r="8" spans="1:5">
      <c r="A8" s="31" t="s">
        <v>45</v>
      </c>
      <c r="B8" s="36">
        <v>45150</v>
      </c>
      <c r="C8" s="35">
        <v>3430.8</v>
      </c>
      <c r="D8" s="34" t="s">
        <v>39</v>
      </c>
      <c r="E8" s="35">
        <v>3420.51</v>
      </c>
    </row>
    <row r="9" spans="1:5">
      <c r="A9" s="31" t="s">
        <v>46</v>
      </c>
      <c r="B9" s="36">
        <v>45150</v>
      </c>
      <c r="C9" s="35">
        <v>4477.5</v>
      </c>
      <c r="D9" s="34" t="s">
        <v>39</v>
      </c>
      <c r="E9" s="35">
        <v>4464.07</v>
      </c>
    </row>
    <row r="10" spans="1:5">
      <c r="A10" s="31" t="s">
        <v>46</v>
      </c>
      <c r="B10" s="32">
        <v>45150</v>
      </c>
      <c r="C10" s="33">
        <v>4477.5</v>
      </c>
      <c r="D10" s="34" t="s">
        <v>39</v>
      </c>
      <c r="E10" s="35">
        <v>4464.07</v>
      </c>
    </row>
    <row r="11" spans="1:5">
      <c r="A11" s="31" t="s">
        <v>47</v>
      </c>
      <c r="B11" s="32">
        <v>45150</v>
      </c>
      <c r="C11" s="35">
        <v>3363.6</v>
      </c>
      <c r="D11" s="34" t="s">
        <v>39</v>
      </c>
      <c r="E11" s="35">
        <v>3353.51</v>
      </c>
    </row>
    <row r="12" spans="1:5">
      <c r="A12" s="31" t="s">
        <v>48</v>
      </c>
      <c r="B12" s="36">
        <v>45150</v>
      </c>
      <c r="C12" s="35">
        <v>4077.9</v>
      </c>
      <c r="D12" s="34" t="s">
        <v>39</v>
      </c>
      <c r="E12" s="35">
        <v>4065.67</v>
      </c>
    </row>
    <row r="13" spans="1:5">
      <c r="A13" s="31" t="s">
        <v>49</v>
      </c>
      <c r="B13" s="36">
        <v>45151</v>
      </c>
      <c r="C13" s="35">
        <v>4863.6</v>
      </c>
      <c r="D13" s="34" t="s">
        <v>39</v>
      </c>
      <c r="E13" s="35">
        <v>4849.01</v>
      </c>
    </row>
    <row r="14" spans="1:5">
      <c r="A14" s="31" t="s">
        <v>50</v>
      </c>
      <c r="B14" s="32">
        <v>45151</v>
      </c>
      <c r="C14" s="33">
        <v>5077.5</v>
      </c>
      <c r="D14" s="34" t="s">
        <v>39</v>
      </c>
      <c r="E14" s="35">
        <v>5062.27</v>
      </c>
    </row>
    <row r="15" spans="1:5">
      <c r="A15" s="31" t="s">
        <v>51</v>
      </c>
      <c r="B15" s="32">
        <v>45152</v>
      </c>
      <c r="C15" s="35">
        <v>3329.7</v>
      </c>
      <c r="D15" s="34" t="s">
        <v>39</v>
      </c>
      <c r="E15" s="35">
        <v>3319.71</v>
      </c>
    </row>
    <row r="16" spans="1:5">
      <c r="A16" s="31" t="s">
        <v>52</v>
      </c>
      <c r="B16" s="36">
        <v>45152</v>
      </c>
      <c r="C16" s="35">
        <v>3574.5</v>
      </c>
      <c r="D16" s="34" t="s">
        <v>39</v>
      </c>
      <c r="E16" s="35">
        <v>3563.78</v>
      </c>
    </row>
    <row r="17" spans="1:5">
      <c r="A17" s="31" t="s">
        <v>53</v>
      </c>
      <c r="B17" s="36">
        <v>45152</v>
      </c>
      <c r="C17" s="35">
        <v>2360.4</v>
      </c>
      <c r="D17" s="34" t="s">
        <v>39</v>
      </c>
      <c r="E17" s="35">
        <v>2353.32</v>
      </c>
    </row>
    <row r="18" spans="1:5">
      <c r="A18" s="31" t="s">
        <v>54</v>
      </c>
      <c r="B18" s="32">
        <v>45153</v>
      </c>
      <c r="C18" s="33">
        <v>3607.8</v>
      </c>
      <c r="D18" s="34" t="s">
        <v>55</v>
      </c>
      <c r="E18" s="35">
        <v>3607.8</v>
      </c>
    </row>
    <row r="19" spans="1:5">
      <c r="A19" s="31" t="s">
        <v>56</v>
      </c>
      <c r="B19" s="32">
        <v>45154</v>
      </c>
      <c r="C19" s="35">
        <v>3536.4</v>
      </c>
      <c r="D19" s="34" t="s">
        <v>57</v>
      </c>
      <c r="E19" s="35">
        <v>3515.18</v>
      </c>
    </row>
    <row r="20" spans="1:5">
      <c r="A20" s="31" t="s">
        <v>58</v>
      </c>
      <c r="B20" s="36">
        <v>45154</v>
      </c>
      <c r="C20" s="35">
        <v>5047.2</v>
      </c>
      <c r="D20" s="34" t="s">
        <v>55</v>
      </c>
      <c r="E20" s="35">
        <v>5047.2</v>
      </c>
    </row>
    <row r="21" spans="1:5">
      <c r="A21" s="31" t="s">
        <v>59</v>
      </c>
      <c r="B21" s="36">
        <v>45155</v>
      </c>
      <c r="C21" s="35">
        <v>3430.8</v>
      </c>
      <c r="D21" s="34" t="s">
        <v>39</v>
      </c>
      <c r="E21" s="35">
        <v>3420.51</v>
      </c>
    </row>
    <row r="22" spans="1:5">
      <c r="A22" s="31" t="s">
        <v>60</v>
      </c>
      <c r="B22" s="32">
        <v>45155</v>
      </c>
      <c r="C22" s="33">
        <v>2803.8</v>
      </c>
      <c r="D22" s="34" t="s">
        <v>39</v>
      </c>
      <c r="E22" s="35">
        <v>2795.39</v>
      </c>
    </row>
    <row r="23" spans="1:5">
      <c r="A23" s="31" t="s">
        <v>61</v>
      </c>
      <c r="B23" s="32">
        <v>45158</v>
      </c>
      <c r="C23" s="35">
        <v>3069</v>
      </c>
      <c r="D23" s="34" t="s">
        <v>39</v>
      </c>
      <c r="E23" s="35">
        <v>3059.79</v>
      </c>
    </row>
    <row r="24" ht="24" spans="1:5">
      <c r="A24" s="31" t="s">
        <v>62</v>
      </c>
      <c r="B24" s="36">
        <v>45166</v>
      </c>
      <c r="C24" s="35">
        <v>3574.5</v>
      </c>
      <c r="D24" s="34" t="s">
        <v>39</v>
      </c>
      <c r="E24" s="35">
        <v>3563.78</v>
      </c>
    </row>
    <row r="25" spans="1:5">
      <c r="A25" s="31" t="s">
        <v>63</v>
      </c>
      <c r="B25" s="36">
        <v>45166</v>
      </c>
      <c r="C25" s="35">
        <v>3329.7</v>
      </c>
      <c r="D25" s="34" t="s">
        <v>39</v>
      </c>
      <c r="E25" s="35">
        <v>3319.71</v>
      </c>
    </row>
    <row r="26" spans="1:5">
      <c r="A26" s="31" t="s">
        <v>64</v>
      </c>
      <c r="B26" s="32">
        <v>45168</v>
      </c>
      <c r="C26" s="33">
        <v>4560.3</v>
      </c>
      <c r="D26" s="34" t="s">
        <v>39</v>
      </c>
      <c r="E26" s="35">
        <v>4546.62</v>
      </c>
    </row>
    <row r="27" spans="1:5">
      <c r="A27" s="31" t="s">
        <v>65</v>
      </c>
      <c r="B27" s="32">
        <v>45032</v>
      </c>
      <c r="C27" s="33">
        <v>-4878</v>
      </c>
      <c r="D27" s="34" t="s">
        <v>39</v>
      </c>
      <c r="E27" s="35">
        <v>-4878</v>
      </c>
    </row>
    <row r="28" spans="1:5">
      <c r="A28" s="31" t="s">
        <v>66</v>
      </c>
      <c r="B28" s="32">
        <v>45011</v>
      </c>
      <c r="C28" s="33">
        <v>-3198.3</v>
      </c>
      <c r="D28" s="34" t="s">
        <v>39</v>
      </c>
      <c r="E28" s="35">
        <v>-3198.3</v>
      </c>
    </row>
    <row r="29" spans="1:5">
      <c r="A29" s="31" t="s">
        <v>67</v>
      </c>
      <c r="B29" s="32">
        <v>45150</v>
      </c>
      <c r="C29" s="33">
        <v>-4477.5</v>
      </c>
      <c r="D29" s="34" t="s">
        <v>39</v>
      </c>
      <c r="E29" s="35">
        <v>-4477.5</v>
      </c>
    </row>
  </sheetData>
  <conditionalFormatting sqref="A3:A5">
    <cfRule type="duplicateValues" dxfId="0" priority="25"/>
    <cfRule type="duplicateValues" dxfId="0" priority="26"/>
    <cfRule type="duplicateValues" dxfId="0" priority="27"/>
    <cfRule type="duplicateValues" dxfId="0" priority="29"/>
  </conditionalFormatting>
  <conditionalFormatting sqref="A7:A9">
    <cfRule type="duplicateValues" dxfId="0" priority="20"/>
    <cfRule type="duplicateValues" dxfId="0" priority="15"/>
    <cfRule type="duplicateValues" dxfId="0" priority="10"/>
    <cfRule type="duplicateValues" dxfId="0" priority="5"/>
  </conditionalFormatting>
  <conditionalFormatting sqref="A11:A13">
    <cfRule type="duplicateValues" dxfId="0" priority="19"/>
    <cfRule type="duplicateValues" dxfId="0" priority="14"/>
    <cfRule type="duplicateValues" dxfId="0" priority="9"/>
    <cfRule type="duplicateValues" dxfId="0" priority="4"/>
  </conditionalFormatting>
  <conditionalFormatting sqref="A15:A17">
    <cfRule type="duplicateValues" dxfId="0" priority="18"/>
    <cfRule type="duplicateValues" dxfId="0" priority="13"/>
    <cfRule type="duplicateValues" dxfId="0" priority="8"/>
    <cfRule type="duplicateValues" dxfId="0" priority="3"/>
  </conditionalFormatting>
  <conditionalFormatting sqref="A19:A21">
    <cfRule type="duplicateValues" dxfId="0" priority="17"/>
    <cfRule type="duplicateValues" dxfId="0" priority="12"/>
    <cfRule type="duplicateValues" dxfId="0" priority="7"/>
    <cfRule type="duplicateValues" dxfId="0" priority="2"/>
  </conditionalFormatting>
  <conditionalFormatting sqref="A23:A25">
    <cfRule type="duplicateValues" dxfId="0" priority="16"/>
    <cfRule type="duplicateValues" dxfId="0" priority="11"/>
    <cfRule type="duplicateValues" dxfId="0" priority="6"/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view="pageBreakPreview" zoomScaleNormal="100" workbookViewId="0">
      <selection activeCell="C24" sqref="C24"/>
    </sheetView>
  </sheetViews>
  <sheetFormatPr defaultColWidth="9" defaultRowHeight="13.5" outlineLevelCol="2"/>
  <cols>
    <col min="1" max="2" width="17.125" customWidth="1"/>
    <col min="3" max="3" width="27.25" customWidth="1"/>
  </cols>
  <sheetData>
    <row r="1" ht="25" customHeight="1" spans="1:3">
      <c r="A1" s="14" t="s">
        <v>68</v>
      </c>
      <c r="B1" s="14"/>
      <c r="C1" s="14"/>
    </row>
    <row r="2" ht="25" customHeight="1" spans="1:3">
      <c r="A2" s="15" t="s">
        <v>69</v>
      </c>
      <c r="B2" s="15" t="s">
        <v>1</v>
      </c>
      <c r="C2" s="15" t="s">
        <v>2</v>
      </c>
    </row>
    <row r="3" ht="25" customHeight="1" spans="1:3">
      <c r="A3" s="15" t="s">
        <v>70</v>
      </c>
      <c r="B3" s="15" t="s">
        <v>13</v>
      </c>
      <c r="C3" s="16">
        <v>474310.15</v>
      </c>
    </row>
    <row r="4" ht="25" customHeight="1" spans="1:3">
      <c r="A4" s="15" t="s">
        <v>71</v>
      </c>
      <c r="B4" s="15" t="s">
        <v>13</v>
      </c>
      <c r="C4" s="16">
        <v>161115.43</v>
      </c>
    </row>
    <row r="5" ht="25" customHeight="1" spans="1:3">
      <c r="A5" s="15" t="s">
        <v>72</v>
      </c>
      <c r="B5" s="15" t="s">
        <v>13</v>
      </c>
      <c r="C5" s="16">
        <v>-318234.1</v>
      </c>
    </row>
    <row r="6" ht="25" customHeight="1" spans="1:3">
      <c r="A6" s="15" t="s">
        <v>73</v>
      </c>
      <c r="B6" s="15" t="s">
        <v>13</v>
      </c>
      <c r="C6" s="16">
        <v>-4384.11</v>
      </c>
    </row>
    <row r="7" ht="25" customHeight="1" spans="1:3">
      <c r="A7" s="15" t="s">
        <v>74</v>
      </c>
      <c r="B7" s="15" t="s">
        <v>13</v>
      </c>
      <c r="C7" s="16">
        <v>13765.54</v>
      </c>
    </row>
    <row r="8" ht="25" customHeight="1" spans="1:3">
      <c r="A8" s="15" t="s">
        <v>75</v>
      </c>
      <c r="B8" s="15" t="s">
        <v>13</v>
      </c>
      <c r="C8" s="16">
        <v>1911132.2815</v>
      </c>
    </row>
    <row r="9" ht="25" customHeight="1" spans="1:3">
      <c r="A9" s="15" t="s">
        <v>76</v>
      </c>
      <c r="B9" s="15" t="s">
        <v>13</v>
      </c>
      <c r="C9" s="16">
        <v>77328.4085</v>
      </c>
    </row>
    <row r="10" ht="25" customHeight="1" spans="1:3">
      <c r="A10" s="15" t="s">
        <v>77</v>
      </c>
      <c r="B10" s="15" t="s">
        <v>13</v>
      </c>
      <c r="C10" s="16">
        <v>51834.7865</v>
      </c>
    </row>
    <row r="11" ht="25" customHeight="1" spans="1:3">
      <c r="A11" s="15" t="s">
        <v>78</v>
      </c>
      <c r="B11" s="15" t="s">
        <v>13</v>
      </c>
      <c r="C11" s="16">
        <v>-11343.06</v>
      </c>
    </row>
    <row r="12" ht="25" customHeight="1" spans="1:3">
      <c r="A12" s="15" t="s">
        <v>79</v>
      </c>
      <c r="B12" s="15" t="s">
        <v>13</v>
      </c>
      <c r="C12" s="16">
        <v>-15005.89</v>
      </c>
    </row>
    <row r="13" ht="25" customHeight="1" spans="1:3">
      <c r="A13" s="15" t="s">
        <v>80</v>
      </c>
      <c r="B13" s="15" t="s">
        <v>13</v>
      </c>
      <c r="C13" s="16">
        <v>54301.4705</v>
      </c>
    </row>
    <row r="14" ht="25" customHeight="1" spans="1:3">
      <c r="A14" s="17" t="s">
        <v>20</v>
      </c>
      <c r="B14" s="17"/>
      <c r="C14" s="18">
        <f>SUM(C3:C13)</f>
        <v>2394820.907</v>
      </c>
    </row>
    <row r="15" ht="25" customHeight="1" spans="1:3">
      <c r="A15" s="19" t="s">
        <v>81</v>
      </c>
      <c r="B15" s="20"/>
      <c r="C15" s="21"/>
    </row>
    <row r="16" ht="25" customHeight="1" spans="1:3">
      <c r="A16" s="15" t="s">
        <v>82</v>
      </c>
      <c r="B16" s="15"/>
      <c r="C16" s="16">
        <f>C14*0.75</f>
        <v>1796115.68025</v>
      </c>
    </row>
    <row r="17" ht="25" customHeight="1" spans="1:3">
      <c r="A17" s="15" t="s">
        <v>83</v>
      </c>
      <c r="B17" s="15"/>
      <c r="C17" s="16">
        <f>C14-C16</f>
        <v>598705.22675</v>
      </c>
    </row>
    <row r="18" ht="25" customHeight="1" spans="1:3">
      <c r="A18" s="22" t="s">
        <v>84</v>
      </c>
      <c r="B18" s="23"/>
      <c r="C18" s="18">
        <f>SUM(C16:C17)</f>
        <v>2394820.907</v>
      </c>
    </row>
    <row r="19" ht="25" customHeight="1" spans="1:3">
      <c r="A19" s="15" t="s">
        <v>85</v>
      </c>
      <c r="B19" s="15"/>
      <c r="C19" s="16">
        <v>1674927.61</v>
      </c>
    </row>
    <row r="20" ht="25" customHeight="1" spans="1:3">
      <c r="A20" s="15" t="s">
        <v>86</v>
      </c>
      <c r="B20" s="15"/>
      <c r="C20" s="16">
        <v>558309.2</v>
      </c>
    </row>
    <row r="21" ht="25" customHeight="1" spans="1:3">
      <c r="A21" s="22" t="s">
        <v>87</v>
      </c>
      <c r="B21" s="23"/>
      <c r="C21" s="18">
        <f>SUM(C19:C20)</f>
        <v>2233236.81</v>
      </c>
    </row>
    <row r="22" ht="25" customHeight="1" spans="1:3">
      <c r="A22" s="24" t="s">
        <v>88</v>
      </c>
      <c r="B22" s="24"/>
      <c r="C22" s="25">
        <f>C16-C19</f>
        <v>121188.07025</v>
      </c>
    </row>
    <row r="23" ht="25" customHeight="1" spans="1:3">
      <c r="A23" s="24" t="s">
        <v>89</v>
      </c>
      <c r="B23" s="24"/>
      <c r="C23" s="25">
        <f>C17-C20</f>
        <v>40396.02675</v>
      </c>
    </row>
    <row r="24" ht="25" customHeight="1" spans="1:3">
      <c r="A24" s="26" t="s">
        <v>90</v>
      </c>
      <c r="B24" s="26"/>
      <c r="C24" s="27">
        <f>SUM(C22:C23)</f>
        <v>161584.097</v>
      </c>
    </row>
  </sheetData>
  <mergeCells count="12">
    <mergeCell ref="A1:C1"/>
    <mergeCell ref="A14:B14"/>
    <mergeCell ref="A15:C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0"/>
  <sheetViews>
    <sheetView tabSelected="1" view="pageBreakPreview" zoomScaleNormal="100" workbookViewId="0">
      <selection activeCell="F77" sqref="F77"/>
    </sheetView>
  </sheetViews>
  <sheetFormatPr defaultColWidth="9" defaultRowHeight="13.5"/>
  <cols>
    <col min="1" max="1" width="46.25" customWidth="1"/>
    <col min="2" max="2" width="12.125" customWidth="1"/>
    <col min="3" max="3" width="5.75" style="1" customWidth="1"/>
    <col min="4" max="4" width="15.375" customWidth="1"/>
    <col min="5" max="5" width="7.25" customWidth="1"/>
    <col min="6" max="6" width="9.125" customWidth="1"/>
    <col min="7" max="8" width="10.375" customWidth="1"/>
    <col min="9" max="9" width="11.5" customWidth="1"/>
    <col min="10" max="10" width="8.625" customWidth="1"/>
    <col min="11" max="11" width="7.375" customWidth="1"/>
  </cols>
  <sheetData>
    <row r="1" ht="27" customHeight="1" spans="1:11">
      <c r="A1" s="2" t="s">
        <v>91</v>
      </c>
      <c r="B1" s="3" t="s">
        <v>92</v>
      </c>
      <c r="C1" s="2" t="s">
        <v>93</v>
      </c>
      <c r="D1" s="4" t="s">
        <v>94</v>
      </c>
      <c r="E1" s="4" t="s">
        <v>95</v>
      </c>
      <c r="F1" s="2" t="s">
        <v>96</v>
      </c>
      <c r="G1" s="4" t="s">
        <v>97</v>
      </c>
      <c r="H1" s="4" t="s">
        <v>98</v>
      </c>
      <c r="I1" s="4" t="s">
        <v>99</v>
      </c>
      <c r="J1" s="10" t="s">
        <v>100</v>
      </c>
      <c r="K1" s="2" t="s">
        <v>101</v>
      </c>
    </row>
    <row r="2" spans="1:11">
      <c r="A2" s="5" t="s">
        <v>102</v>
      </c>
      <c r="B2" s="6">
        <v>44869</v>
      </c>
      <c r="C2" s="7" t="s">
        <v>103</v>
      </c>
      <c r="D2" s="8">
        <v>2803.8</v>
      </c>
      <c r="E2" s="8"/>
      <c r="F2" s="5"/>
      <c r="G2" s="8">
        <v>2803.8</v>
      </c>
      <c r="H2" s="8">
        <v>2803.3</v>
      </c>
      <c r="I2" s="8">
        <v>0.5</v>
      </c>
      <c r="J2" s="11">
        <v>1</v>
      </c>
      <c r="K2" s="5">
        <v>93.46</v>
      </c>
    </row>
    <row r="3" spans="1:11">
      <c r="A3" s="5" t="s">
        <v>104</v>
      </c>
      <c r="B3" s="6">
        <v>44869</v>
      </c>
      <c r="C3" s="7" t="s">
        <v>103</v>
      </c>
      <c r="D3" s="8">
        <v>2803.8</v>
      </c>
      <c r="E3" s="8"/>
      <c r="F3" s="5"/>
      <c r="G3" s="8">
        <v>2803.8</v>
      </c>
      <c r="H3" s="8">
        <v>2203.8</v>
      </c>
      <c r="I3" s="8">
        <v>600</v>
      </c>
      <c r="J3" s="11">
        <v>0.79</v>
      </c>
      <c r="K3" s="5">
        <v>93.46</v>
      </c>
    </row>
    <row r="4" spans="1:11">
      <c r="A4" s="5" t="s">
        <v>105</v>
      </c>
      <c r="B4" s="6">
        <v>44869</v>
      </c>
      <c r="C4" s="7" t="s">
        <v>103</v>
      </c>
      <c r="D4" s="8">
        <v>3430.8</v>
      </c>
      <c r="E4" s="8"/>
      <c r="F4" s="5"/>
      <c r="G4" s="8">
        <v>3430.8</v>
      </c>
      <c r="H4" s="8">
        <v>2830.8</v>
      </c>
      <c r="I4" s="8">
        <v>600</v>
      </c>
      <c r="J4" s="11">
        <v>0.83</v>
      </c>
      <c r="K4" s="5">
        <v>114.36</v>
      </c>
    </row>
    <row r="5" spans="1:11">
      <c r="A5" s="5" t="s">
        <v>106</v>
      </c>
      <c r="B5" s="6">
        <v>44869</v>
      </c>
      <c r="C5" s="7" t="s">
        <v>103</v>
      </c>
      <c r="D5" s="8">
        <v>2226</v>
      </c>
      <c r="E5" s="8"/>
      <c r="F5" s="5"/>
      <c r="G5" s="8">
        <v>2226</v>
      </c>
      <c r="H5" s="8">
        <v>0</v>
      </c>
      <c r="I5" s="8">
        <v>2226</v>
      </c>
      <c r="J5" s="11">
        <v>0</v>
      </c>
      <c r="K5" s="5">
        <v>74.2</v>
      </c>
    </row>
    <row r="6" spans="1:11">
      <c r="A6" s="5" t="s">
        <v>107</v>
      </c>
      <c r="B6" s="6">
        <v>44869</v>
      </c>
      <c r="C6" s="7" t="s">
        <v>103</v>
      </c>
      <c r="D6" s="8">
        <v>1862.7</v>
      </c>
      <c r="E6" s="8"/>
      <c r="F6" s="5"/>
      <c r="G6" s="8">
        <v>1862.7</v>
      </c>
      <c r="H6" s="8">
        <v>0</v>
      </c>
      <c r="I6" s="8">
        <v>1862.7</v>
      </c>
      <c r="J6" s="11">
        <v>0</v>
      </c>
      <c r="K6" s="5">
        <v>62.09</v>
      </c>
    </row>
    <row r="7" spans="1:11">
      <c r="A7" s="5" t="s">
        <v>108</v>
      </c>
      <c r="B7" s="6">
        <v>44869</v>
      </c>
      <c r="C7" s="7" t="s">
        <v>103</v>
      </c>
      <c r="D7" s="8">
        <v>2756.1</v>
      </c>
      <c r="E7" s="8"/>
      <c r="F7" s="5"/>
      <c r="G7" s="8">
        <v>2756.1</v>
      </c>
      <c r="H7" s="8">
        <v>0</v>
      </c>
      <c r="I7" s="8">
        <v>2756.1</v>
      </c>
      <c r="J7" s="11">
        <v>0</v>
      </c>
      <c r="K7" s="5">
        <v>91.87</v>
      </c>
    </row>
    <row r="8" spans="1:11">
      <c r="A8" s="5" t="s">
        <v>109</v>
      </c>
      <c r="B8" s="6">
        <v>44869</v>
      </c>
      <c r="C8" s="7" t="s">
        <v>103</v>
      </c>
      <c r="D8" s="8">
        <v>2661</v>
      </c>
      <c r="E8" s="8"/>
      <c r="F8" s="5"/>
      <c r="G8" s="8">
        <v>2661</v>
      </c>
      <c r="H8" s="8">
        <v>0</v>
      </c>
      <c r="I8" s="8">
        <v>2661</v>
      </c>
      <c r="J8" s="11">
        <v>0</v>
      </c>
      <c r="K8" s="5">
        <v>88.7</v>
      </c>
    </row>
    <row r="9" spans="1:11">
      <c r="A9" s="5" t="s">
        <v>110</v>
      </c>
      <c r="B9" s="6">
        <v>44869</v>
      </c>
      <c r="C9" s="7" t="s">
        <v>103</v>
      </c>
      <c r="D9" s="8">
        <v>2756.1</v>
      </c>
      <c r="E9" s="8"/>
      <c r="F9" s="5"/>
      <c r="G9" s="8">
        <v>2756.1</v>
      </c>
      <c r="H9" s="8">
        <v>2756</v>
      </c>
      <c r="I9" s="8">
        <v>0.0999999999999091</v>
      </c>
      <c r="J9" s="11">
        <v>1</v>
      </c>
      <c r="K9" s="5">
        <v>91.87</v>
      </c>
    </row>
    <row r="10" spans="1:11">
      <c r="A10" s="5" t="s">
        <v>111</v>
      </c>
      <c r="B10" s="6">
        <v>44869</v>
      </c>
      <c r="C10" s="7" t="s">
        <v>103</v>
      </c>
      <c r="D10" s="8">
        <v>3430.8</v>
      </c>
      <c r="E10" s="8"/>
      <c r="F10" s="5"/>
      <c r="G10" s="8">
        <v>3430.8</v>
      </c>
      <c r="H10" s="8">
        <v>3430</v>
      </c>
      <c r="I10" s="8">
        <v>0.800000000000182</v>
      </c>
      <c r="J10" s="11">
        <v>1</v>
      </c>
      <c r="K10" s="5">
        <v>114.36</v>
      </c>
    </row>
    <row r="11" spans="1:11">
      <c r="A11" s="5" t="s">
        <v>112</v>
      </c>
      <c r="B11" s="6">
        <v>44869</v>
      </c>
      <c r="C11" s="7" t="s">
        <v>103</v>
      </c>
      <c r="D11" s="8">
        <v>3430.8</v>
      </c>
      <c r="E11" s="8"/>
      <c r="F11" s="5"/>
      <c r="G11" s="8">
        <v>3430.8</v>
      </c>
      <c r="H11" s="8">
        <v>0</v>
      </c>
      <c r="I11" s="8">
        <v>3430.8</v>
      </c>
      <c r="J11" s="11">
        <v>0</v>
      </c>
      <c r="K11" s="5">
        <v>114.36</v>
      </c>
    </row>
    <row r="12" spans="1:11">
      <c r="A12" s="5" t="s">
        <v>113</v>
      </c>
      <c r="B12" s="6">
        <v>44869</v>
      </c>
      <c r="C12" s="7" t="s">
        <v>103</v>
      </c>
      <c r="D12" s="8">
        <v>2803.8</v>
      </c>
      <c r="E12" s="8"/>
      <c r="F12" s="5"/>
      <c r="G12" s="8">
        <v>2803.8</v>
      </c>
      <c r="H12" s="8">
        <v>0</v>
      </c>
      <c r="I12" s="8">
        <v>2803.8</v>
      </c>
      <c r="J12" s="11">
        <v>0</v>
      </c>
      <c r="K12" s="5">
        <v>93.46</v>
      </c>
    </row>
    <row r="13" spans="1:11">
      <c r="A13" s="5" t="s">
        <v>114</v>
      </c>
      <c r="B13" s="6">
        <v>44869</v>
      </c>
      <c r="C13" s="7" t="s">
        <v>103</v>
      </c>
      <c r="D13" s="8">
        <v>1862.7</v>
      </c>
      <c r="E13" s="8"/>
      <c r="F13" s="5"/>
      <c r="G13" s="8">
        <v>1862.7</v>
      </c>
      <c r="H13" s="8">
        <v>1863</v>
      </c>
      <c r="I13" s="8">
        <v>-0.299999999999955</v>
      </c>
      <c r="J13" s="11">
        <v>1</v>
      </c>
      <c r="K13" s="5">
        <v>62.09</v>
      </c>
    </row>
    <row r="14" spans="1:11">
      <c r="A14" s="5" t="s">
        <v>115</v>
      </c>
      <c r="B14" s="6">
        <v>44869</v>
      </c>
      <c r="C14" s="7" t="s">
        <v>103</v>
      </c>
      <c r="D14" s="8">
        <v>2803.8</v>
      </c>
      <c r="E14" s="8"/>
      <c r="F14" s="5"/>
      <c r="G14" s="8">
        <v>2803.8</v>
      </c>
      <c r="H14" s="8">
        <v>0</v>
      </c>
      <c r="I14" s="8">
        <v>2803.8</v>
      </c>
      <c r="J14" s="11">
        <v>0</v>
      </c>
      <c r="K14" s="5">
        <v>93.46</v>
      </c>
    </row>
    <row r="15" spans="1:11">
      <c r="A15" s="5" t="s">
        <v>116</v>
      </c>
      <c r="B15" s="6">
        <v>44869</v>
      </c>
      <c r="C15" s="7" t="s">
        <v>103</v>
      </c>
      <c r="D15" s="8">
        <v>3430.8</v>
      </c>
      <c r="E15" s="8"/>
      <c r="F15" s="5"/>
      <c r="G15" s="8">
        <v>3430.8</v>
      </c>
      <c r="H15" s="8">
        <v>2956.8</v>
      </c>
      <c r="I15" s="8">
        <v>474</v>
      </c>
      <c r="J15" s="11">
        <v>0.86</v>
      </c>
      <c r="K15" s="5">
        <v>114.36</v>
      </c>
    </row>
    <row r="16" spans="1:11">
      <c r="A16" s="5" t="s">
        <v>117</v>
      </c>
      <c r="B16" s="6">
        <v>44869</v>
      </c>
      <c r="C16" s="7" t="s">
        <v>103</v>
      </c>
      <c r="D16" s="8">
        <v>2803.8</v>
      </c>
      <c r="E16" s="8"/>
      <c r="F16" s="5"/>
      <c r="G16" s="8">
        <v>2803.8</v>
      </c>
      <c r="H16" s="8">
        <v>0</v>
      </c>
      <c r="I16" s="8">
        <v>2803.8</v>
      </c>
      <c r="J16" s="11">
        <v>0</v>
      </c>
      <c r="K16" s="5">
        <v>93.46</v>
      </c>
    </row>
    <row r="17" spans="1:11">
      <c r="A17" s="5" t="s">
        <v>118</v>
      </c>
      <c r="B17" s="6">
        <v>44869</v>
      </c>
      <c r="C17" s="7" t="s">
        <v>103</v>
      </c>
      <c r="D17" s="8">
        <v>3430.8</v>
      </c>
      <c r="E17" s="8"/>
      <c r="F17" s="5"/>
      <c r="G17" s="8">
        <v>3430.8</v>
      </c>
      <c r="H17" s="8">
        <v>0</v>
      </c>
      <c r="I17" s="8">
        <v>3430.8</v>
      </c>
      <c r="J17" s="11">
        <v>0</v>
      </c>
      <c r="K17" s="5">
        <v>114.36</v>
      </c>
    </row>
    <row r="18" spans="1:11">
      <c r="A18" s="5" t="s">
        <v>119</v>
      </c>
      <c r="B18" s="6">
        <v>44869</v>
      </c>
      <c r="C18" s="7" t="s">
        <v>103</v>
      </c>
      <c r="D18" s="8">
        <v>1862.7</v>
      </c>
      <c r="E18" s="8"/>
      <c r="F18" s="5"/>
      <c r="G18" s="8">
        <v>1862.7</v>
      </c>
      <c r="H18" s="9">
        <v>1800</v>
      </c>
      <c r="I18" s="8">
        <v>62.7</v>
      </c>
      <c r="J18" s="11">
        <v>0</v>
      </c>
      <c r="K18" s="5">
        <v>62.09</v>
      </c>
    </row>
    <row r="19" spans="1:11">
      <c r="A19" s="5" t="s">
        <v>120</v>
      </c>
      <c r="B19" s="6">
        <v>44869</v>
      </c>
      <c r="C19" s="7" t="s">
        <v>103</v>
      </c>
      <c r="D19" s="8">
        <v>2756.1</v>
      </c>
      <c r="E19" s="8"/>
      <c r="F19" s="5"/>
      <c r="G19" s="8">
        <v>2756.1</v>
      </c>
      <c r="H19" s="8">
        <v>2400</v>
      </c>
      <c r="I19" s="8">
        <v>356.1</v>
      </c>
      <c r="J19" s="11">
        <v>0.87</v>
      </c>
      <c r="K19" s="5">
        <v>91.87</v>
      </c>
    </row>
    <row r="20" spans="1:11">
      <c r="A20" s="5" t="s">
        <v>121</v>
      </c>
      <c r="B20" s="6">
        <v>44869</v>
      </c>
      <c r="C20" s="7" t="s">
        <v>103</v>
      </c>
      <c r="D20" s="8">
        <v>3430.8</v>
      </c>
      <c r="E20" s="8"/>
      <c r="F20" s="5"/>
      <c r="G20" s="8">
        <v>3430.8</v>
      </c>
      <c r="H20" s="8">
        <v>1029.24</v>
      </c>
      <c r="I20" s="8">
        <v>2401.56</v>
      </c>
      <c r="J20" s="11">
        <v>0.3</v>
      </c>
      <c r="K20" s="5">
        <v>114.36</v>
      </c>
    </row>
    <row r="21" spans="1:11">
      <c r="A21" s="5" t="s">
        <v>122</v>
      </c>
      <c r="B21" s="6">
        <v>44869</v>
      </c>
      <c r="C21" s="7" t="s">
        <v>103</v>
      </c>
      <c r="D21" s="8">
        <v>2756.1</v>
      </c>
      <c r="E21" s="8"/>
      <c r="F21" s="5"/>
      <c r="G21" s="8">
        <v>2756.1</v>
      </c>
      <c r="H21" s="8">
        <v>0</v>
      </c>
      <c r="I21" s="8">
        <v>2756.1</v>
      </c>
      <c r="J21" s="11">
        <v>0</v>
      </c>
      <c r="K21" s="5">
        <v>91.87</v>
      </c>
    </row>
    <row r="22" spans="1:11">
      <c r="A22" s="5" t="s">
        <v>123</v>
      </c>
      <c r="B22" s="6">
        <v>44869</v>
      </c>
      <c r="C22" s="7" t="s">
        <v>103</v>
      </c>
      <c r="D22" s="8">
        <v>2661</v>
      </c>
      <c r="E22" s="8"/>
      <c r="F22" s="5"/>
      <c r="G22" s="8">
        <v>2661</v>
      </c>
      <c r="H22" s="8">
        <v>2400</v>
      </c>
      <c r="I22" s="8">
        <v>261</v>
      </c>
      <c r="J22" s="11">
        <v>0.9</v>
      </c>
      <c r="K22" s="5">
        <v>88.7</v>
      </c>
    </row>
    <row r="23" spans="1:11">
      <c r="A23" s="5" t="s">
        <v>124</v>
      </c>
      <c r="B23" s="6">
        <v>44869</v>
      </c>
      <c r="C23" s="7" t="s">
        <v>103</v>
      </c>
      <c r="D23" s="8">
        <v>2756.1</v>
      </c>
      <c r="E23" s="8"/>
      <c r="F23" s="5"/>
      <c r="G23" s="8">
        <v>2756.1</v>
      </c>
      <c r="H23" s="8">
        <v>2400</v>
      </c>
      <c r="I23" s="8">
        <v>356.1</v>
      </c>
      <c r="J23" s="11">
        <v>0.87</v>
      </c>
      <c r="K23" s="5">
        <v>91.87</v>
      </c>
    </row>
    <row r="24" spans="1:11">
      <c r="A24" s="5" t="s">
        <v>125</v>
      </c>
      <c r="B24" s="6">
        <v>44869</v>
      </c>
      <c r="C24" s="7" t="s">
        <v>103</v>
      </c>
      <c r="D24" s="8">
        <v>2226</v>
      </c>
      <c r="E24" s="8"/>
      <c r="F24" s="5"/>
      <c r="G24" s="8">
        <v>2226</v>
      </c>
      <c r="H24" s="8">
        <v>0</v>
      </c>
      <c r="I24" s="8">
        <v>2226</v>
      </c>
      <c r="J24" s="11">
        <v>0</v>
      </c>
      <c r="K24" s="5">
        <v>74.2</v>
      </c>
    </row>
    <row r="25" spans="1:11">
      <c r="A25" s="5" t="s">
        <v>126</v>
      </c>
      <c r="B25" s="6">
        <v>44869</v>
      </c>
      <c r="C25" s="7" t="s">
        <v>103</v>
      </c>
      <c r="D25" s="8">
        <v>1862.7</v>
      </c>
      <c r="E25" s="8"/>
      <c r="F25" s="5"/>
      <c r="G25" s="8">
        <v>1862.7</v>
      </c>
      <c r="H25" s="8">
        <v>0</v>
      </c>
      <c r="I25" s="8">
        <v>1862.7</v>
      </c>
      <c r="J25" s="11">
        <v>0</v>
      </c>
      <c r="K25" s="5">
        <v>62.09</v>
      </c>
    </row>
    <row r="26" spans="1:11">
      <c r="A26" s="5" t="s">
        <v>127</v>
      </c>
      <c r="B26" s="6">
        <v>44869</v>
      </c>
      <c r="C26" s="7" t="s">
        <v>103</v>
      </c>
      <c r="D26" s="8">
        <v>3430.8</v>
      </c>
      <c r="E26" s="8"/>
      <c r="F26" s="5"/>
      <c r="G26" s="8">
        <v>3430.8</v>
      </c>
      <c r="H26" s="8">
        <v>2400</v>
      </c>
      <c r="I26" s="8">
        <v>1030.8</v>
      </c>
      <c r="J26" s="11">
        <v>0.7</v>
      </c>
      <c r="K26" s="5">
        <v>114.36</v>
      </c>
    </row>
    <row r="27" spans="1:11">
      <c r="A27" s="5" t="s">
        <v>128</v>
      </c>
      <c r="B27" s="6">
        <v>44869</v>
      </c>
      <c r="C27" s="7" t="s">
        <v>103</v>
      </c>
      <c r="D27" s="8">
        <v>1862.7</v>
      </c>
      <c r="E27" s="8"/>
      <c r="F27" s="5"/>
      <c r="G27" s="8">
        <v>1862.7</v>
      </c>
      <c r="H27" s="8">
        <v>1863</v>
      </c>
      <c r="I27" s="8">
        <v>-0.299999999999955</v>
      </c>
      <c r="J27" s="11">
        <v>1</v>
      </c>
      <c r="K27" s="5">
        <v>62.09</v>
      </c>
    </row>
    <row r="28" spans="1:11">
      <c r="A28" s="5" t="s">
        <v>129</v>
      </c>
      <c r="B28" s="6">
        <v>44869</v>
      </c>
      <c r="C28" s="7" t="s">
        <v>103</v>
      </c>
      <c r="D28" s="8">
        <v>2400.3</v>
      </c>
      <c r="E28" s="8"/>
      <c r="F28" s="5"/>
      <c r="G28" s="8">
        <v>2400.3</v>
      </c>
      <c r="H28" s="8">
        <v>2400</v>
      </c>
      <c r="I28" s="8">
        <v>0.300000000000182</v>
      </c>
      <c r="J28" s="11">
        <v>1</v>
      </c>
      <c r="K28" s="5">
        <v>80.01</v>
      </c>
    </row>
    <row r="29" spans="1:11">
      <c r="A29" s="5" t="s">
        <v>130</v>
      </c>
      <c r="B29" s="6">
        <v>44869</v>
      </c>
      <c r="C29" s="7" t="s">
        <v>103</v>
      </c>
      <c r="D29" s="8">
        <v>2756.1</v>
      </c>
      <c r="E29" s="8"/>
      <c r="F29" s="5"/>
      <c r="G29" s="8">
        <v>2756.1</v>
      </c>
      <c r="H29" s="8">
        <v>2400</v>
      </c>
      <c r="I29" s="8">
        <v>356.1</v>
      </c>
      <c r="J29" s="11">
        <v>0.87</v>
      </c>
      <c r="K29" s="5">
        <v>91.87</v>
      </c>
    </row>
    <row r="30" spans="1:11">
      <c r="A30" s="5" t="s">
        <v>131</v>
      </c>
      <c r="B30" s="6">
        <v>44869</v>
      </c>
      <c r="C30" s="7" t="s">
        <v>103</v>
      </c>
      <c r="D30" s="8">
        <v>4284.6</v>
      </c>
      <c r="E30" s="8"/>
      <c r="F30" s="5"/>
      <c r="G30" s="8">
        <v>4284.6</v>
      </c>
      <c r="H30" s="8">
        <v>0</v>
      </c>
      <c r="I30" s="8">
        <v>4284.6</v>
      </c>
      <c r="J30" s="11">
        <v>0</v>
      </c>
      <c r="K30" s="5">
        <v>142.82</v>
      </c>
    </row>
    <row r="31" spans="1:11">
      <c r="A31" s="5" t="s">
        <v>132</v>
      </c>
      <c r="B31" s="6">
        <v>44869</v>
      </c>
      <c r="C31" s="7" t="s">
        <v>103</v>
      </c>
      <c r="D31" s="8">
        <v>4999.5</v>
      </c>
      <c r="E31" s="8"/>
      <c r="F31" s="5"/>
      <c r="G31" s="8">
        <v>4999.5</v>
      </c>
      <c r="H31" s="8">
        <v>0</v>
      </c>
      <c r="I31" s="8">
        <v>4999.5</v>
      </c>
      <c r="J31" s="11">
        <v>0</v>
      </c>
      <c r="K31" s="5">
        <v>166.65</v>
      </c>
    </row>
    <row r="32" spans="1:11">
      <c r="A32" s="5" t="s">
        <v>133</v>
      </c>
      <c r="B32" s="6">
        <v>44869</v>
      </c>
      <c r="C32" s="7" t="s">
        <v>103</v>
      </c>
      <c r="D32" s="8">
        <v>7975.5</v>
      </c>
      <c r="E32" s="8"/>
      <c r="F32" s="5"/>
      <c r="G32" s="8">
        <v>7975.5</v>
      </c>
      <c r="H32" s="8">
        <v>0</v>
      </c>
      <c r="I32" s="8">
        <v>7975.5</v>
      </c>
      <c r="J32" s="11">
        <v>0</v>
      </c>
      <c r="K32" s="5">
        <v>265.85</v>
      </c>
    </row>
    <row r="33" spans="1:11">
      <c r="A33" s="5" t="s">
        <v>134</v>
      </c>
      <c r="B33" s="6">
        <v>44869</v>
      </c>
      <c r="C33" s="7" t="s">
        <v>103</v>
      </c>
      <c r="D33" s="8">
        <v>5077.5</v>
      </c>
      <c r="E33" s="8"/>
      <c r="F33" s="5"/>
      <c r="G33" s="8">
        <v>5077.5</v>
      </c>
      <c r="H33" s="8">
        <v>0</v>
      </c>
      <c r="I33" s="8">
        <v>5077.5</v>
      </c>
      <c r="J33" s="11">
        <v>0</v>
      </c>
      <c r="K33" s="5">
        <v>169.25</v>
      </c>
    </row>
    <row r="34" spans="1:11">
      <c r="A34" s="5" t="s">
        <v>135</v>
      </c>
      <c r="B34" s="6">
        <v>44869</v>
      </c>
      <c r="C34" s="7" t="s">
        <v>103</v>
      </c>
      <c r="D34" s="8">
        <v>5077.5</v>
      </c>
      <c r="E34" s="8"/>
      <c r="F34" s="5"/>
      <c r="G34" s="8">
        <v>5077.5</v>
      </c>
      <c r="H34" s="9">
        <v>4477.5</v>
      </c>
      <c r="I34" s="8">
        <v>600</v>
      </c>
      <c r="J34" s="11">
        <v>0</v>
      </c>
      <c r="K34" s="5">
        <v>169.25</v>
      </c>
    </row>
    <row r="35" spans="1:11">
      <c r="A35" s="5" t="s">
        <v>136</v>
      </c>
      <c r="B35" s="6">
        <v>44869</v>
      </c>
      <c r="C35" s="7" t="s">
        <v>103</v>
      </c>
      <c r="D35" s="8">
        <v>8656.5</v>
      </c>
      <c r="E35" s="8"/>
      <c r="F35" s="5"/>
      <c r="G35" s="8">
        <v>8656.5</v>
      </c>
      <c r="H35" s="8">
        <v>0</v>
      </c>
      <c r="I35" s="8">
        <v>8656.5</v>
      </c>
      <c r="J35" s="11">
        <v>0</v>
      </c>
      <c r="K35" s="5">
        <v>288.55</v>
      </c>
    </row>
    <row r="36" spans="1:11">
      <c r="A36" s="5" t="s">
        <v>137</v>
      </c>
      <c r="B36" s="6">
        <v>44869</v>
      </c>
      <c r="C36" s="7" t="s">
        <v>103</v>
      </c>
      <c r="D36" s="8">
        <v>4718.1</v>
      </c>
      <c r="E36" s="8"/>
      <c r="F36" s="5"/>
      <c r="G36" s="8">
        <v>4718.1</v>
      </c>
      <c r="H36" s="8">
        <v>0</v>
      </c>
      <c r="I36" s="8">
        <v>4718.1</v>
      </c>
      <c r="J36" s="11">
        <v>0</v>
      </c>
      <c r="K36" s="5">
        <v>157.27</v>
      </c>
    </row>
    <row r="37" spans="1:11">
      <c r="A37" s="5" t="s">
        <v>138</v>
      </c>
      <c r="B37" s="6">
        <v>44869</v>
      </c>
      <c r="C37" s="7" t="s">
        <v>103</v>
      </c>
      <c r="D37" s="8">
        <v>4718.1</v>
      </c>
      <c r="E37" s="8"/>
      <c r="F37" s="5"/>
      <c r="G37" s="8">
        <v>4718.1</v>
      </c>
      <c r="H37" s="8">
        <v>4718.3</v>
      </c>
      <c r="I37" s="8">
        <v>-0.199999999999818</v>
      </c>
      <c r="J37" s="11">
        <v>1</v>
      </c>
      <c r="K37" s="5">
        <v>157.27</v>
      </c>
    </row>
    <row r="38" spans="1:11">
      <c r="A38" s="5" t="s">
        <v>139</v>
      </c>
      <c r="B38" s="6">
        <v>44869</v>
      </c>
      <c r="C38" s="7" t="s">
        <v>103</v>
      </c>
      <c r="D38" s="8">
        <v>3430.5</v>
      </c>
      <c r="E38" s="8"/>
      <c r="F38" s="5"/>
      <c r="G38" s="8">
        <v>3430.5</v>
      </c>
      <c r="H38" s="8">
        <v>0</v>
      </c>
      <c r="I38" s="8">
        <v>3430.5</v>
      </c>
      <c r="J38" s="11">
        <v>0</v>
      </c>
      <c r="K38" s="5">
        <v>114.35</v>
      </c>
    </row>
    <row r="39" spans="1:11">
      <c r="A39" s="5" t="s">
        <v>140</v>
      </c>
      <c r="B39" s="6">
        <v>44869</v>
      </c>
      <c r="C39" s="7" t="s">
        <v>103</v>
      </c>
      <c r="D39" s="8">
        <v>4718.1</v>
      </c>
      <c r="E39" s="8"/>
      <c r="F39" s="5"/>
      <c r="G39" s="8">
        <v>4718.1</v>
      </c>
      <c r="H39" s="8">
        <v>4718</v>
      </c>
      <c r="I39" s="8">
        <v>0.100000000000364</v>
      </c>
      <c r="J39" s="11">
        <v>1</v>
      </c>
      <c r="K39" s="5">
        <v>157.27</v>
      </c>
    </row>
    <row r="40" spans="1:11">
      <c r="A40" s="5" t="s">
        <v>141</v>
      </c>
      <c r="B40" s="6">
        <v>44869</v>
      </c>
      <c r="C40" s="7" t="s">
        <v>103</v>
      </c>
      <c r="D40" s="8">
        <v>7078.2</v>
      </c>
      <c r="E40" s="8"/>
      <c r="F40" s="5"/>
      <c r="G40" s="8">
        <v>7078.2</v>
      </c>
      <c r="H40" s="8">
        <v>0</v>
      </c>
      <c r="I40" s="8">
        <v>7078.2</v>
      </c>
      <c r="J40" s="11">
        <v>0</v>
      </c>
      <c r="K40" s="5">
        <v>235.94</v>
      </c>
    </row>
    <row r="41" spans="1:11">
      <c r="A41" s="5" t="s">
        <v>142</v>
      </c>
      <c r="B41" s="6">
        <v>44869</v>
      </c>
      <c r="C41" s="7" t="s">
        <v>103</v>
      </c>
      <c r="D41" s="8">
        <v>5077.5</v>
      </c>
      <c r="E41" s="8"/>
      <c r="F41" s="5"/>
      <c r="G41" s="8">
        <v>5077.5</v>
      </c>
      <c r="H41" s="8">
        <v>0</v>
      </c>
      <c r="I41" s="8">
        <v>5077.5</v>
      </c>
      <c r="J41" s="11">
        <v>0</v>
      </c>
      <c r="K41" s="5">
        <v>169.25</v>
      </c>
    </row>
    <row r="42" spans="1:11">
      <c r="A42" s="5" t="s">
        <v>143</v>
      </c>
      <c r="B42" s="6">
        <v>44869</v>
      </c>
      <c r="C42" s="7" t="s">
        <v>103</v>
      </c>
      <c r="D42" s="8">
        <v>5077.5</v>
      </c>
      <c r="E42" s="8"/>
      <c r="F42" s="5"/>
      <c r="G42" s="8">
        <v>5077.5</v>
      </c>
      <c r="H42" s="8">
        <v>0</v>
      </c>
      <c r="I42" s="8">
        <v>5077.5</v>
      </c>
      <c r="J42" s="11">
        <v>0</v>
      </c>
      <c r="K42" s="5">
        <v>169.25</v>
      </c>
    </row>
    <row r="43" spans="1:11">
      <c r="A43" s="5" t="s">
        <v>144</v>
      </c>
      <c r="B43" s="6">
        <v>44869</v>
      </c>
      <c r="C43" s="7" t="s">
        <v>103</v>
      </c>
      <c r="D43" s="8">
        <v>5077.5</v>
      </c>
      <c r="E43" s="8"/>
      <c r="F43" s="5"/>
      <c r="G43" s="8">
        <v>5077.5</v>
      </c>
      <c r="H43" s="9">
        <v>5077</v>
      </c>
      <c r="I43" s="8">
        <v>0.5</v>
      </c>
      <c r="J43" s="11">
        <v>0</v>
      </c>
      <c r="K43" s="5">
        <v>169.25</v>
      </c>
    </row>
    <row r="44" spans="1:11">
      <c r="A44" s="5" t="s">
        <v>145</v>
      </c>
      <c r="B44" s="6">
        <v>44869</v>
      </c>
      <c r="C44" s="7" t="s">
        <v>103</v>
      </c>
      <c r="D44" s="8">
        <v>5077.5</v>
      </c>
      <c r="E44" s="8"/>
      <c r="F44" s="5"/>
      <c r="G44" s="8">
        <v>5077.5</v>
      </c>
      <c r="H44" s="8">
        <v>0</v>
      </c>
      <c r="I44" s="8">
        <v>5077.5</v>
      </c>
      <c r="J44" s="11">
        <v>0</v>
      </c>
      <c r="K44" s="5">
        <v>169.25</v>
      </c>
    </row>
    <row r="45" spans="1:11">
      <c r="A45" s="5" t="s">
        <v>146</v>
      </c>
      <c r="B45" s="6">
        <v>44869</v>
      </c>
      <c r="C45" s="7" t="s">
        <v>103</v>
      </c>
      <c r="D45" s="8">
        <v>5077.5</v>
      </c>
      <c r="E45" s="8"/>
      <c r="F45" s="5"/>
      <c r="G45" s="8">
        <v>5077.5</v>
      </c>
      <c r="H45" s="8">
        <v>0</v>
      </c>
      <c r="I45" s="8">
        <v>5077.5</v>
      </c>
      <c r="J45" s="11">
        <v>0</v>
      </c>
      <c r="K45" s="5">
        <v>169.25</v>
      </c>
    </row>
    <row r="46" spans="1:11">
      <c r="A46" s="5" t="s">
        <v>147</v>
      </c>
      <c r="B46" s="6">
        <v>44869</v>
      </c>
      <c r="C46" s="7" t="s">
        <v>103</v>
      </c>
      <c r="D46" s="8">
        <v>3430.5</v>
      </c>
      <c r="E46" s="8"/>
      <c r="F46" s="5"/>
      <c r="G46" s="8">
        <v>3430.5</v>
      </c>
      <c r="H46" s="8">
        <v>0</v>
      </c>
      <c r="I46" s="8">
        <v>3430.5</v>
      </c>
      <c r="J46" s="11">
        <v>0</v>
      </c>
      <c r="K46" s="5">
        <v>114.35</v>
      </c>
    </row>
    <row r="47" spans="1:11">
      <c r="A47" s="5" t="s">
        <v>148</v>
      </c>
      <c r="B47" s="6">
        <v>44869</v>
      </c>
      <c r="C47" s="7" t="s">
        <v>103</v>
      </c>
      <c r="D47" s="8">
        <v>3607.8</v>
      </c>
      <c r="E47" s="8"/>
      <c r="F47" s="5"/>
      <c r="G47" s="8">
        <v>3607.8</v>
      </c>
      <c r="H47" s="8">
        <v>0</v>
      </c>
      <c r="I47" s="8">
        <v>3607.8</v>
      </c>
      <c r="J47" s="11">
        <v>0</v>
      </c>
      <c r="K47" s="5">
        <v>120.26</v>
      </c>
    </row>
    <row r="48" spans="1:11">
      <c r="A48" s="5" t="s">
        <v>149</v>
      </c>
      <c r="B48" s="6">
        <v>44869</v>
      </c>
      <c r="C48" s="7" t="s">
        <v>103</v>
      </c>
      <c r="D48" s="8">
        <v>3607.8</v>
      </c>
      <c r="E48" s="8"/>
      <c r="F48" s="5"/>
      <c r="G48" s="8">
        <v>3607.8</v>
      </c>
      <c r="H48" s="8">
        <v>0</v>
      </c>
      <c r="I48" s="8">
        <v>3607.8</v>
      </c>
      <c r="J48" s="11">
        <v>0</v>
      </c>
      <c r="K48" s="5">
        <v>120.26</v>
      </c>
    </row>
    <row r="49" spans="1:11">
      <c r="A49" s="5" t="s">
        <v>150</v>
      </c>
      <c r="B49" s="6">
        <v>44869</v>
      </c>
      <c r="C49" s="7" t="s">
        <v>103</v>
      </c>
      <c r="D49" s="8">
        <v>3607.8</v>
      </c>
      <c r="E49" s="8"/>
      <c r="F49" s="5"/>
      <c r="G49" s="8">
        <v>3607.8</v>
      </c>
      <c r="H49" s="8">
        <v>0</v>
      </c>
      <c r="I49" s="8">
        <v>3607.8</v>
      </c>
      <c r="J49" s="11">
        <v>0</v>
      </c>
      <c r="K49" s="5">
        <v>120.26</v>
      </c>
    </row>
    <row r="50" spans="1:11">
      <c r="A50" s="5" t="s">
        <v>151</v>
      </c>
      <c r="B50" s="6">
        <v>44869</v>
      </c>
      <c r="C50" s="7" t="s">
        <v>103</v>
      </c>
      <c r="D50" s="8">
        <v>4999.5</v>
      </c>
      <c r="E50" s="8"/>
      <c r="F50" s="5"/>
      <c r="G50" s="8">
        <v>4999.5</v>
      </c>
      <c r="H50" s="8">
        <v>0</v>
      </c>
      <c r="I50" s="8">
        <v>4999.5</v>
      </c>
      <c r="J50" s="11">
        <v>0</v>
      </c>
      <c r="K50" s="5">
        <v>166.65</v>
      </c>
    </row>
    <row r="51" spans="1:11">
      <c r="A51" s="5" t="s">
        <v>152</v>
      </c>
      <c r="B51" s="6">
        <v>44869</v>
      </c>
      <c r="C51" s="7" t="s">
        <v>103</v>
      </c>
      <c r="D51" s="8">
        <v>6193.8</v>
      </c>
      <c r="E51" s="8"/>
      <c r="F51" s="5"/>
      <c r="G51" s="8">
        <v>6193.8</v>
      </c>
      <c r="H51" s="9">
        <v>6193.08</v>
      </c>
      <c r="I51" s="8">
        <v>0.720000000000255</v>
      </c>
      <c r="J51" s="11">
        <v>0</v>
      </c>
      <c r="K51" s="5">
        <v>206.46</v>
      </c>
    </row>
    <row r="52" spans="1:11">
      <c r="A52" s="5" t="s">
        <v>153</v>
      </c>
      <c r="B52" s="6">
        <v>44869</v>
      </c>
      <c r="C52" s="7" t="s">
        <v>103</v>
      </c>
      <c r="D52" s="8">
        <v>5232.6</v>
      </c>
      <c r="E52" s="8"/>
      <c r="F52" s="5"/>
      <c r="G52" s="8">
        <v>5232.6</v>
      </c>
      <c r="H52" s="8">
        <v>0</v>
      </c>
      <c r="I52" s="8">
        <v>5232.6</v>
      </c>
      <c r="J52" s="11">
        <v>0</v>
      </c>
      <c r="K52" s="5">
        <v>174.42</v>
      </c>
    </row>
    <row r="53" spans="1:11">
      <c r="A53" s="5" t="s">
        <v>154</v>
      </c>
      <c r="B53" s="6">
        <v>44869</v>
      </c>
      <c r="C53" s="7" t="s">
        <v>103</v>
      </c>
      <c r="D53" s="8">
        <v>8934</v>
      </c>
      <c r="E53" s="8"/>
      <c r="F53" s="5"/>
      <c r="G53" s="8">
        <v>8934</v>
      </c>
      <c r="H53" s="8">
        <v>0</v>
      </c>
      <c r="I53" s="8">
        <v>8934</v>
      </c>
      <c r="J53" s="11">
        <v>0</v>
      </c>
      <c r="K53" s="5">
        <v>297.8</v>
      </c>
    </row>
    <row r="54" spans="1:11">
      <c r="A54" s="5" t="s">
        <v>155</v>
      </c>
      <c r="B54" s="6">
        <v>44869</v>
      </c>
      <c r="C54" s="7" t="s">
        <v>103</v>
      </c>
      <c r="D54" s="8">
        <v>8934</v>
      </c>
      <c r="E54" s="8"/>
      <c r="F54" s="5"/>
      <c r="G54" s="8">
        <v>8934</v>
      </c>
      <c r="H54" s="8">
        <v>0</v>
      </c>
      <c r="I54" s="8">
        <v>8934</v>
      </c>
      <c r="J54" s="11">
        <v>0</v>
      </c>
      <c r="K54" s="5">
        <v>297.8</v>
      </c>
    </row>
    <row r="55" spans="1:11">
      <c r="A55" s="5" t="s">
        <v>156</v>
      </c>
      <c r="B55" s="6">
        <v>44869</v>
      </c>
      <c r="C55" s="7" t="s">
        <v>103</v>
      </c>
      <c r="D55" s="8">
        <v>8934</v>
      </c>
      <c r="E55" s="8"/>
      <c r="F55" s="5"/>
      <c r="G55" s="8">
        <v>8934</v>
      </c>
      <c r="H55" s="8">
        <v>5934</v>
      </c>
      <c r="I55" s="8">
        <v>3000</v>
      </c>
      <c r="J55" s="11">
        <v>0.66</v>
      </c>
      <c r="K55" s="5">
        <v>297.8</v>
      </c>
    </row>
    <row r="56" spans="1:11">
      <c r="A56" s="5" t="s">
        <v>157</v>
      </c>
      <c r="B56" s="6">
        <v>44869</v>
      </c>
      <c r="C56" s="7" t="s">
        <v>103</v>
      </c>
      <c r="D56" s="8">
        <v>8934</v>
      </c>
      <c r="E56" s="8"/>
      <c r="F56" s="5"/>
      <c r="G56" s="8">
        <v>8934</v>
      </c>
      <c r="H56" s="8">
        <v>0</v>
      </c>
      <c r="I56" s="8">
        <v>8934</v>
      </c>
      <c r="J56" s="11">
        <v>0</v>
      </c>
      <c r="K56" s="5">
        <v>297.8</v>
      </c>
    </row>
    <row r="57" spans="1:11">
      <c r="A57" s="5" t="s">
        <v>158</v>
      </c>
      <c r="B57" s="6">
        <v>44869</v>
      </c>
      <c r="C57" s="7" t="s">
        <v>103</v>
      </c>
      <c r="D57" s="8">
        <v>5232.6</v>
      </c>
      <c r="E57" s="8"/>
      <c r="F57" s="5"/>
      <c r="G57" s="8">
        <v>5232.6</v>
      </c>
      <c r="H57" s="8">
        <v>0</v>
      </c>
      <c r="I57" s="8">
        <v>5232.6</v>
      </c>
      <c r="J57" s="11">
        <v>0</v>
      </c>
      <c r="K57" s="5">
        <v>174.42</v>
      </c>
    </row>
    <row r="58" spans="1:11">
      <c r="A58" s="5" t="s">
        <v>159</v>
      </c>
      <c r="B58" s="6">
        <v>44869</v>
      </c>
      <c r="C58" s="7" t="s">
        <v>103</v>
      </c>
      <c r="D58" s="8">
        <v>5301.9</v>
      </c>
      <c r="E58" s="8"/>
      <c r="F58" s="5"/>
      <c r="G58" s="8">
        <v>5301.9</v>
      </c>
      <c r="H58" s="8">
        <v>0</v>
      </c>
      <c r="I58" s="8">
        <v>5301.9</v>
      </c>
      <c r="J58" s="11">
        <v>0</v>
      </c>
      <c r="K58" s="5">
        <v>176.73</v>
      </c>
    </row>
    <row r="59" spans="1:11">
      <c r="A59" s="5" t="s">
        <v>160</v>
      </c>
      <c r="B59" s="6">
        <v>44869</v>
      </c>
      <c r="C59" s="7" t="s">
        <v>103</v>
      </c>
      <c r="D59" s="8">
        <v>5301.9</v>
      </c>
      <c r="E59" s="8"/>
      <c r="F59" s="5"/>
      <c r="G59" s="8">
        <v>5301.9</v>
      </c>
      <c r="H59" s="8">
        <v>0</v>
      </c>
      <c r="I59" s="8">
        <v>5301.9</v>
      </c>
      <c r="J59" s="11">
        <v>0</v>
      </c>
      <c r="K59" s="5">
        <v>176.73</v>
      </c>
    </row>
    <row r="60" spans="1:11">
      <c r="A60" s="5" t="s">
        <v>161</v>
      </c>
      <c r="B60" s="6">
        <v>44869</v>
      </c>
      <c r="C60" s="7" t="s">
        <v>103</v>
      </c>
      <c r="D60" s="8">
        <v>3585.6</v>
      </c>
      <c r="E60" s="8"/>
      <c r="F60" s="5"/>
      <c r="G60" s="8">
        <v>3585.6</v>
      </c>
      <c r="H60" s="8">
        <v>0</v>
      </c>
      <c r="I60" s="8">
        <v>3585.6</v>
      </c>
      <c r="J60" s="11">
        <v>0</v>
      </c>
      <c r="K60" s="5">
        <v>119.52</v>
      </c>
    </row>
    <row r="61" spans="1:11">
      <c r="A61" s="5" t="s">
        <v>162</v>
      </c>
      <c r="B61" s="6">
        <v>44869</v>
      </c>
      <c r="C61" s="7" t="s">
        <v>103</v>
      </c>
      <c r="D61" s="8">
        <v>4077.9</v>
      </c>
      <c r="E61" s="8"/>
      <c r="F61" s="5"/>
      <c r="G61" s="8">
        <v>4077.9</v>
      </c>
      <c r="H61" s="8">
        <v>0</v>
      </c>
      <c r="I61" s="8">
        <v>4077.9</v>
      </c>
      <c r="J61" s="11">
        <v>0</v>
      </c>
      <c r="K61" s="5">
        <v>135.93</v>
      </c>
    </row>
    <row r="62" spans="1:11">
      <c r="A62" s="5" t="s">
        <v>163</v>
      </c>
      <c r="B62" s="6">
        <v>44869</v>
      </c>
      <c r="C62" s="7" t="s">
        <v>103</v>
      </c>
      <c r="D62" s="8">
        <v>2360.4</v>
      </c>
      <c r="E62" s="8"/>
      <c r="F62" s="5"/>
      <c r="G62" s="8">
        <v>2360.4</v>
      </c>
      <c r="H62" s="8">
        <v>0</v>
      </c>
      <c r="I62" s="8">
        <v>2360.4</v>
      </c>
      <c r="J62" s="11">
        <v>0</v>
      </c>
      <c r="K62" s="5">
        <v>78.68</v>
      </c>
    </row>
    <row r="63" spans="1:11">
      <c r="A63" s="5" t="s">
        <v>164</v>
      </c>
      <c r="B63" s="6">
        <v>44869</v>
      </c>
      <c r="C63" s="7" t="s">
        <v>103</v>
      </c>
      <c r="D63" s="8">
        <v>2360.4</v>
      </c>
      <c r="E63" s="8"/>
      <c r="F63" s="5"/>
      <c r="G63" s="8">
        <v>2360.4</v>
      </c>
      <c r="H63" s="8">
        <v>0</v>
      </c>
      <c r="I63" s="8">
        <v>2360.4</v>
      </c>
      <c r="J63" s="11">
        <v>0</v>
      </c>
      <c r="K63" s="5">
        <v>78.68</v>
      </c>
    </row>
    <row r="64" spans="1:11">
      <c r="A64" s="5" t="s">
        <v>165</v>
      </c>
      <c r="B64" s="6">
        <v>44869</v>
      </c>
      <c r="C64" s="7" t="s">
        <v>103</v>
      </c>
      <c r="D64" s="8">
        <v>3072.6</v>
      </c>
      <c r="E64" s="8"/>
      <c r="F64" s="5"/>
      <c r="G64" s="8">
        <v>3072.6</v>
      </c>
      <c r="H64" s="8">
        <v>0</v>
      </c>
      <c r="I64" s="8">
        <v>3072.6</v>
      </c>
      <c r="J64" s="11">
        <v>0</v>
      </c>
      <c r="K64" s="5">
        <v>102.42</v>
      </c>
    </row>
    <row r="65" spans="1:11">
      <c r="A65" s="5" t="s">
        <v>166</v>
      </c>
      <c r="B65" s="6">
        <v>44869</v>
      </c>
      <c r="C65" s="7" t="s">
        <v>103</v>
      </c>
      <c r="D65" s="8">
        <v>3108.9</v>
      </c>
      <c r="E65" s="8"/>
      <c r="F65" s="5"/>
      <c r="G65" s="8">
        <v>3108.9</v>
      </c>
      <c r="H65" s="8">
        <v>0</v>
      </c>
      <c r="I65" s="8">
        <v>3108.9</v>
      </c>
      <c r="J65" s="11">
        <v>0</v>
      </c>
      <c r="K65" s="5">
        <v>103.63</v>
      </c>
    </row>
    <row r="66" spans="1:11">
      <c r="A66" s="5" t="s">
        <v>167</v>
      </c>
      <c r="B66" s="6">
        <v>44869</v>
      </c>
      <c r="C66" s="7" t="s">
        <v>103</v>
      </c>
      <c r="D66" s="8">
        <v>4077.9</v>
      </c>
      <c r="E66" s="8"/>
      <c r="F66" s="5"/>
      <c r="G66" s="8">
        <v>4077.9</v>
      </c>
      <c r="H66" s="8">
        <v>4077.09</v>
      </c>
      <c r="I66" s="8">
        <v>0.809999999999945</v>
      </c>
      <c r="J66" s="11">
        <v>1</v>
      </c>
      <c r="K66" s="5">
        <v>135.93</v>
      </c>
    </row>
    <row r="67" spans="1:11">
      <c r="A67" s="5" t="s">
        <v>168</v>
      </c>
      <c r="B67" s="6">
        <v>44869</v>
      </c>
      <c r="C67" s="7" t="s">
        <v>103</v>
      </c>
      <c r="D67" s="8">
        <v>3108.9</v>
      </c>
      <c r="E67" s="8"/>
      <c r="F67" s="5"/>
      <c r="G67" s="8">
        <v>3108.9</v>
      </c>
      <c r="H67" s="8">
        <v>0</v>
      </c>
      <c r="I67" s="8">
        <v>3108.9</v>
      </c>
      <c r="J67" s="11">
        <v>0</v>
      </c>
      <c r="K67" s="5">
        <v>103.63</v>
      </c>
    </row>
    <row r="68" spans="1:11">
      <c r="A68" s="5" t="s">
        <v>169</v>
      </c>
      <c r="B68" s="6">
        <v>44869</v>
      </c>
      <c r="C68" s="7" t="s">
        <v>103</v>
      </c>
      <c r="D68" s="8">
        <v>3108.9</v>
      </c>
      <c r="E68" s="8"/>
      <c r="F68" s="5"/>
      <c r="G68" s="8">
        <v>3108.9</v>
      </c>
      <c r="H68" s="8">
        <v>0</v>
      </c>
      <c r="I68" s="8">
        <v>3108.9</v>
      </c>
      <c r="J68" s="11">
        <v>0</v>
      </c>
      <c r="K68" s="5">
        <v>103.63</v>
      </c>
    </row>
    <row r="69" spans="1:11">
      <c r="A69" s="5" t="s">
        <v>170</v>
      </c>
      <c r="B69" s="6">
        <v>44869</v>
      </c>
      <c r="C69" s="7" t="s">
        <v>103</v>
      </c>
      <c r="D69" s="8">
        <v>4077.9</v>
      </c>
      <c r="E69" s="8"/>
      <c r="F69" s="5"/>
      <c r="G69" s="8">
        <v>4077.9</v>
      </c>
      <c r="H69" s="8">
        <v>0</v>
      </c>
      <c r="I69" s="8">
        <v>4077.9</v>
      </c>
      <c r="J69" s="11">
        <v>0</v>
      </c>
      <c r="K69" s="5">
        <v>135.93</v>
      </c>
    </row>
    <row r="70" spans="1:11">
      <c r="A70" s="5" t="s">
        <v>171</v>
      </c>
      <c r="B70" s="6">
        <v>44869</v>
      </c>
      <c r="C70" s="7" t="s">
        <v>103</v>
      </c>
      <c r="D70" s="8">
        <v>4931.4</v>
      </c>
      <c r="E70" s="8"/>
      <c r="F70" s="5"/>
      <c r="G70" s="8">
        <v>4931.4</v>
      </c>
      <c r="H70" s="8">
        <v>0</v>
      </c>
      <c r="I70" s="8">
        <v>4931.4</v>
      </c>
      <c r="J70" s="11">
        <v>0</v>
      </c>
      <c r="K70" s="5">
        <v>164.38</v>
      </c>
    </row>
    <row r="71" spans="1:11">
      <c r="A71" s="5" t="s">
        <v>172</v>
      </c>
      <c r="B71" s="6">
        <v>44869</v>
      </c>
      <c r="C71" s="7" t="s">
        <v>103</v>
      </c>
      <c r="D71" s="8">
        <v>3069</v>
      </c>
      <c r="E71" s="8"/>
      <c r="F71" s="5"/>
      <c r="G71" s="8">
        <v>3069</v>
      </c>
      <c r="H71" s="8">
        <v>0</v>
      </c>
      <c r="I71" s="8">
        <v>3069</v>
      </c>
      <c r="J71" s="11">
        <v>0</v>
      </c>
      <c r="K71" s="5">
        <v>102.3</v>
      </c>
    </row>
    <row r="72" spans="1:11">
      <c r="A72" s="5" t="s">
        <v>173</v>
      </c>
      <c r="B72" s="6">
        <v>44869</v>
      </c>
      <c r="C72" s="7" t="s">
        <v>103</v>
      </c>
      <c r="D72" s="8">
        <v>3069</v>
      </c>
      <c r="E72" s="8"/>
      <c r="F72" s="5"/>
      <c r="G72" s="8">
        <v>3069</v>
      </c>
      <c r="H72" s="8">
        <v>0</v>
      </c>
      <c r="I72" s="8">
        <v>3069</v>
      </c>
      <c r="J72" s="11">
        <v>0</v>
      </c>
      <c r="K72" s="5">
        <v>102.3</v>
      </c>
    </row>
    <row r="73" spans="1:11">
      <c r="A73" s="5" t="s">
        <v>174</v>
      </c>
      <c r="B73" s="6">
        <v>44869</v>
      </c>
      <c r="C73" s="7" t="s">
        <v>103</v>
      </c>
      <c r="D73" s="8">
        <v>3536.4</v>
      </c>
      <c r="E73" s="8"/>
      <c r="F73" s="5"/>
      <c r="G73" s="8">
        <v>3536.4</v>
      </c>
      <c r="H73" s="8">
        <v>0</v>
      </c>
      <c r="I73" s="8">
        <v>3536.4</v>
      </c>
      <c r="J73" s="11">
        <v>0</v>
      </c>
      <c r="K73" s="5">
        <v>117.88</v>
      </c>
    </row>
    <row r="74" spans="1:11">
      <c r="A74" s="5" t="s">
        <v>175</v>
      </c>
      <c r="B74" s="6">
        <v>44869</v>
      </c>
      <c r="C74" s="7" t="s">
        <v>103</v>
      </c>
      <c r="D74" s="8">
        <v>4618.8</v>
      </c>
      <c r="E74" s="8"/>
      <c r="F74" s="5"/>
      <c r="G74" s="8">
        <v>4618.8</v>
      </c>
      <c r="H74" s="8">
        <v>0</v>
      </c>
      <c r="I74" s="8">
        <v>4618.8</v>
      </c>
      <c r="J74" s="11">
        <v>0</v>
      </c>
      <c r="K74" s="5">
        <v>153.96</v>
      </c>
    </row>
    <row r="75" spans="1:11">
      <c r="A75" s="5" t="s">
        <v>176</v>
      </c>
      <c r="B75" s="6">
        <v>44869</v>
      </c>
      <c r="C75" s="7" t="s">
        <v>103</v>
      </c>
      <c r="D75" s="8">
        <v>3536.4</v>
      </c>
      <c r="E75" s="8"/>
      <c r="F75" s="5"/>
      <c r="G75" s="8">
        <v>3536.4</v>
      </c>
      <c r="H75" s="8">
        <v>3326.4</v>
      </c>
      <c r="I75" s="8">
        <v>210</v>
      </c>
      <c r="J75" s="11">
        <v>0.94</v>
      </c>
      <c r="K75" s="5">
        <v>117.88</v>
      </c>
    </row>
    <row r="76" spans="1:11">
      <c r="A76" s="5" t="s">
        <v>177</v>
      </c>
      <c r="B76" s="6">
        <v>44869</v>
      </c>
      <c r="C76" s="7" t="s">
        <v>103</v>
      </c>
      <c r="D76" s="8">
        <v>4863.6</v>
      </c>
      <c r="E76" s="8"/>
      <c r="F76" s="5"/>
      <c r="G76" s="8">
        <v>4863.6</v>
      </c>
      <c r="H76" s="8">
        <v>0</v>
      </c>
      <c r="I76" s="8">
        <v>4863.6</v>
      </c>
      <c r="J76" s="11">
        <v>0</v>
      </c>
      <c r="K76" s="5">
        <v>162.12</v>
      </c>
    </row>
    <row r="77" ht="40" customHeight="1" spans="1:11">
      <c r="A77" s="5" t="s">
        <v>178</v>
      </c>
      <c r="B77" s="6">
        <v>44869</v>
      </c>
      <c r="C77" s="7" t="s">
        <v>103</v>
      </c>
      <c r="D77" s="8">
        <v>4863.6</v>
      </c>
      <c r="E77" s="8"/>
      <c r="F77" s="12" t="s">
        <v>179</v>
      </c>
      <c r="G77" s="8">
        <v>4863.6</v>
      </c>
      <c r="H77" s="8">
        <v>0</v>
      </c>
      <c r="I77" s="8">
        <v>4863.6</v>
      </c>
      <c r="J77" s="11">
        <v>0</v>
      </c>
      <c r="K77" s="5">
        <v>162.12</v>
      </c>
    </row>
    <row r="78" spans="1:11">
      <c r="A78" s="5" t="s">
        <v>180</v>
      </c>
      <c r="B78" s="6">
        <v>44869</v>
      </c>
      <c r="C78" s="7" t="s">
        <v>103</v>
      </c>
      <c r="D78" s="8">
        <v>4195.5</v>
      </c>
      <c r="E78" s="8"/>
      <c r="F78" s="5"/>
      <c r="G78" s="8">
        <v>4195.5</v>
      </c>
      <c r="H78" s="9">
        <v>4195</v>
      </c>
      <c r="I78" s="8">
        <v>0.5</v>
      </c>
      <c r="J78" s="11">
        <v>0</v>
      </c>
      <c r="K78" s="5">
        <v>139.85</v>
      </c>
    </row>
    <row r="79" spans="1:11">
      <c r="A79" s="5" t="s">
        <v>181</v>
      </c>
      <c r="B79" s="6">
        <v>44869</v>
      </c>
      <c r="C79" s="7" t="s">
        <v>103</v>
      </c>
      <c r="D79" s="8">
        <v>4863.6</v>
      </c>
      <c r="E79" s="8"/>
      <c r="F79" s="5"/>
      <c r="G79" s="8">
        <v>4863.6</v>
      </c>
      <c r="H79" s="8">
        <v>0</v>
      </c>
      <c r="I79" s="8">
        <v>4863.6</v>
      </c>
      <c r="J79" s="11">
        <v>0</v>
      </c>
      <c r="K79" s="5">
        <v>162.12</v>
      </c>
    </row>
    <row r="80" spans="1:11">
      <c r="A80" s="5" t="s">
        <v>182</v>
      </c>
      <c r="B80" s="6">
        <v>44869</v>
      </c>
      <c r="C80" s="7" t="s">
        <v>103</v>
      </c>
      <c r="D80" s="8">
        <v>6936</v>
      </c>
      <c r="E80" s="8"/>
      <c r="F80" s="5"/>
      <c r="G80" s="8">
        <v>6936</v>
      </c>
      <c r="H80" s="8">
        <v>0</v>
      </c>
      <c r="I80" s="8">
        <v>6936</v>
      </c>
      <c r="J80" s="11">
        <v>0</v>
      </c>
      <c r="K80" s="5">
        <v>231.2</v>
      </c>
    </row>
    <row r="81" spans="1:11">
      <c r="A81" s="5" t="s">
        <v>183</v>
      </c>
      <c r="B81" s="6">
        <v>44869</v>
      </c>
      <c r="C81" s="7" t="s">
        <v>103</v>
      </c>
      <c r="D81" s="8">
        <v>4907.4</v>
      </c>
      <c r="E81" s="8"/>
      <c r="F81" s="5"/>
      <c r="G81" s="8">
        <v>4907.4</v>
      </c>
      <c r="H81" s="8">
        <v>0</v>
      </c>
      <c r="I81" s="8">
        <v>4907.4</v>
      </c>
      <c r="J81" s="11">
        <v>0</v>
      </c>
      <c r="K81" s="5">
        <v>163.58</v>
      </c>
    </row>
    <row r="82" spans="1:11">
      <c r="A82" s="5" t="s">
        <v>184</v>
      </c>
      <c r="B82" s="6">
        <v>44869</v>
      </c>
      <c r="C82" s="7" t="s">
        <v>103</v>
      </c>
      <c r="D82" s="8">
        <v>4907.4</v>
      </c>
      <c r="E82" s="8"/>
      <c r="F82" s="5"/>
      <c r="G82" s="8">
        <v>4907.4</v>
      </c>
      <c r="H82" s="8">
        <v>0</v>
      </c>
      <c r="I82" s="8">
        <v>4907.4</v>
      </c>
      <c r="J82" s="11">
        <v>0</v>
      </c>
      <c r="K82" s="5">
        <v>163.58</v>
      </c>
    </row>
    <row r="83" spans="1:11">
      <c r="A83" s="5" t="s">
        <v>185</v>
      </c>
      <c r="B83" s="6">
        <v>44869</v>
      </c>
      <c r="C83" s="7" t="s">
        <v>103</v>
      </c>
      <c r="D83" s="8">
        <v>4907.4</v>
      </c>
      <c r="E83" s="8"/>
      <c r="F83" s="5"/>
      <c r="G83" s="8">
        <v>4907.4</v>
      </c>
      <c r="H83" s="8">
        <v>0</v>
      </c>
      <c r="I83" s="8">
        <v>4907.4</v>
      </c>
      <c r="J83" s="11">
        <v>0</v>
      </c>
      <c r="K83" s="5">
        <v>163.58</v>
      </c>
    </row>
    <row r="84" spans="1:11">
      <c r="A84" s="5" t="s">
        <v>186</v>
      </c>
      <c r="B84" s="6">
        <v>44869</v>
      </c>
      <c r="C84" s="7" t="s">
        <v>103</v>
      </c>
      <c r="D84" s="8">
        <v>4907.4</v>
      </c>
      <c r="E84" s="8"/>
      <c r="F84" s="5"/>
      <c r="G84" s="8">
        <v>4907.4</v>
      </c>
      <c r="H84" s="8">
        <v>0</v>
      </c>
      <c r="I84" s="8">
        <v>4907.4</v>
      </c>
      <c r="J84" s="11">
        <v>0</v>
      </c>
      <c r="K84" s="5">
        <v>163.58</v>
      </c>
    </row>
    <row r="85" spans="1:11">
      <c r="A85" s="5" t="s">
        <v>187</v>
      </c>
      <c r="B85" s="6">
        <v>44869</v>
      </c>
      <c r="C85" s="7" t="s">
        <v>103</v>
      </c>
      <c r="D85" s="8">
        <v>4907.4</v>
      </c>
      <c r="E85" s="8"/>
      <c r="F85" s="5"/>
      <c r="G85" s="8">
        <v>4907.4</v>
      </c>
      <c r="H85" s="8">
        <v>0</v>
      </c>
      <c r="I85" s="8">
        <v>4907.4</v>
      </c>
      <c r="J85" s="11">
        <v>0</v>
      </c>
      <c r="K85" s="5">
        <v>163.58</v>
      </c>
    </row>
    <row r="86" spans="1:11">
      <c r="A86" s="5" t="s">
        <v>188</v>
      </c>
      <c r="B86" s="6">
        <v>44869</v>
      </c>
      <c r="C86" s="7" t="s">
        <v>103</v>
      </c>
      <c r="D86" s="8">
        <v>4907.4</v>
      </c>
      <c r="E86" s="8"/>
      <c r="F86" s="5"/>
      <c r="G86" s="8">
        <v>4907.4</v>
      </c>
      <c r="H86" s="8">
        <v>0</v>
      </c>
      <c r="I86" s="8">
        <v>4907.4</v>
      </c>
      <c r="J86" s="11">
        <v>0</v>
      </c>
      <c r="K86" s="5">
        <v>163.58</v>
      </c>
    </row>
    <row r="87" spans="1:11">
      <c r="A87" s="5" t="s">
        <v>189</v>
      </c>
      <c r="B87" s="6">
        <v>44869</v>
      </c>
      <c r="C87" s="7" t="s">
        <v>103</v>
      </c>
      <c r="D87" s="8">
        <v>4907.4</v>
      </c>
      <c r="E87" s="8"/>
      <c r="F87" s="5"/>
      <c r="G87" s="8">
        <v>4907.4</v>
      </c>
      <c r="H87" s="8">
        <v>0</v>
      </c>
      <c r="I87" s="8">
        <v>4907.4</v>
      </c>
      <c r="J87" s="11">
        <v>0</v>
      </c>
      <c r="K87" s="5">
        <v>163.58</v>
      </c>
    </row>
    <row r="88" spans="1:11">
      <c r="A88" s="5" t="s">
        <v>190</v>
      </c>
      <c r="B88" s="6">
        <v>44869</v>
      </c>
      <c r="C88" s="7" t="s">
        <v>103</v>
      </c>
      <c r="D88" s="8">
        <v>4863.6</v>
      </c>
      <c r="E88" s="8"/>
      <c r="F88" s="5"/>
      <c r="G88" s="8">
        <v>4863.6</v>
      </c>
      <c r="H88" s="8">
        <v>0</v>
      </c>
      <c r="I88" s="8">
        <v>4863.6</v>
      </c>
      <c r="J88" s="11">
        <v>0</v>
      </c>
      <c r="K88" s="5">
        <v>162.12</v>
      </c>
    </row>
    <row r="89" spans="1:11">
      <c r="A89" s="5" t="s">
        <v>191</v>
      </c>
      <c r="B89" s="6">
        <v>44869</v>
      </c>
      <c r="C89" s="7" t="s">
        <v>103</v>
      </c>
      <c r="D89" s="8">
        <v>4618.8</v>
      </c>
      <c r="E89" s="8"/>
      <c r="F89" s="5"/>
      <c r="G89" s="8">
        <v>4618.8</v>
      </c>
      <c r="H89" s="8">
        <v>0</v>
      </c>
      <c r="I89" s="8">
        <v>4618.8</v>
      </c>
      <c r="J89" s="11">
        <v>0</v>
      </c>
      <c r="K89" s="5">
        <v>153.96</v>
      </c>
    </row>
    <row r="90" spans="1:11">
      <c r="A90" s="5" t="s">
        <v>192</v>
      </c>
      <c r="B90" s="6">
        <v>44869</v>
      </c>
      <c r="C90" s="7" t="s">
        <v>103</v>
      </c>
      <c r="D90" s="8">
        <v>4195.5</v>
      </c>
      <c r="E90" s="8"/>
      <c r="F90" s="5"/>
      <c r="G90" s="8">
        <v>4195.5</v>
      </c>
      <c r="H90" s="8">
        <v>4195.9</v>
      </c>
      <c r="I90" s="8">
        <v>-0.399999999999636</v>
      </c>
      <c r="J90" s="11">
        <v>1</v>
      </c>
      <c r="K90" s="5">
        <v>139.85</v>
      </c>
    </row>
    <row r="91" spans="1:11">
      <c r="A91" s="5" t="s">
        <v>193</v>
      </c>
      <c r="B91" s="6">
        <v>44869</v>
      </c>
      <c r="C91" s="7" t="s">
        <v>103</v>
      </c>
      <c r="D91" s="8">
        <v>3536.4</v>
      </c>
      <c r="E91" s="8"/>
      <c r="F91" s="5"/>
      <c r="G91" s="8">
        <v>3536.4</v>
      </c>
      <c r="H91" s="8">
        <v>0</v>
      </c>
      <c r="I91" s="8">
        <v>3536.4</v>
      </c>
      <c r="J91" s="11">
        <v>0</v>
      </c>
      <c r="K91" s="5">
        <v>117.88</v>
      </c>
    </row>
    <row r="92" spans="1:11">
      <c r="A92" s="5" t="s">
        <v>194</v>
      </c>
      <c r="B92" s="6">
        <v>44869</v>
      </c>
      <c r="C92" s="7" t="s">
        <v>103</v>
      </c>
      <c r="D92" s="8">
        <v>3536.4</v>
      </c>
      <c r="E92" s="8"/>
      <c r="F92" s="5"/>
      <c r="G92" s="8">
        <v>3536.4</v>
      </c>
      <c r="H92" s="8">
        <v>3437.4</v>
      </c>
      <c r="I92" s="8">
        <v>99</v>
      </c>
      <c r="J92" s="11">
        <v>0.97</v>
      </c>
      <c r="K92" s="5">
        <v>117.88</v>
      </c>
    </row>
    <row r="93" spans="1:11">
      <c r="A93" s="5" t="s">
        <v>195</v>
      </c>
      <c r="B93" s="6">
        <v>44869</v>
      </c>
      <c r="C93" s="7" t="s">
        <v>103</v>
      </c>
      <c r="D93" s="8">
        <v>4863.6</v>
      </c>
      <c r="E93" s="8"/>
      <c r="F93" s="5"/>
      <c r="G93" s="8">
        <v>4863.6</v>
      </c>
      <c r="H93" s="8">
        <v>0</v>
      </c>
      <c r="I93" s="8">
        <v>4863.6</v>
      </c>
      <c r="J93" s="11">
        <v>0</v>
      </c>
      <c r="K93" s="5">
        <v>162.12</v>
      </c>
    </row>
    <row r="94" spans="1:11">
      <c r="A94" s="5" t="s">
        <v>196</v>
      </c>
      <c r="B94" s="6">
        <v>44869</v>
      </c>
      <c r="C94" s="7" t="s">
        <v>103</v>
      </c>
      <c r="D94" s="8">
        <v>3536.4</v>
      </c>
      <c r="E94" s="8"/>
      <c r="F94" s="5"/>
      <c r="G94" s="8">
        <v>3536.4</v>
      </c>
      <c r="H94" s="8">
        <v>0</v>
      </c>
      <c r="I94" s="8">
        <v>3536.4</v>
      </c>
      <c r="J94" s="11">
        <v>0</v>
      </c>
      <c r="K94" s="5">
        <v>117.88</v>
      </c>
    </row>
    <row r="95" spans="1:11">
      <c r="A95" s="5" t="s">
        <v>197</v>
      </c>
      <c r="B95" s="6">
        <v>44869</v>
      </c>
      <c r="C95" s="7" t="s">
        <v>103</v>
      </c>
      <c r="D95" s="8">
        <v>4863.6</v>
      </c>
      <c r="E95" s="8"/>
      <c r="F95" s="5"/>
      <c r="G95" s="8">
        <v>4863.6</v>
      </c>
      <c r="H95" s="8">
        <v>0</v>
      </c>
      <c r="I95" s="8">
        <v>4863.6</v>
      </c>
      <c r="J95" s="11">
        <v>0</v>
      </c>
      <c r="K95" s="5">
        <v>162.12</v>
      </c>
    </row>
    <row r="96" spans="1:11">
      <c r="A96" s="5" t="s">
        <v>198</v>
      </c>
      <c r="B96" s="6">
        <v>44869</v>
      </c>
      <c r="C96" s="7" t="s">
        <v>103</v>
      </c>
      <c r="D96" s="8">
        <v>3420</v>
      </c>
      <c r="E96" s="8"/>
      <c r="F96" s="5"/>
      <c r="G96" s="8">
        <v>3420</v>
      </c>
      <c r="H96" s="8">
        <v>0</v>
      </c>
      <c r="I96" s="8">
        <v>3420</v>
      </c>
      <c r="J96" s="11">
        <v>0</v>
      </c>
      <c r="K96" s="5">
        <v>114</v>
      </c>
    </row>
    <row r="97" spans="1:11">
      <c r="A97" s="5" t="s">
        <v>199</v>
      </c>
      <c r="B97" s="6">
        <v>44869</v>
      </c>
      <c r="C97" s="7" t="s">
        <v>103</v>
      </c>
      <c r="D97" s="8">
        <v>4227.3</v>
      </c>
      <c r="E97" s="8"/>
      <c r="F97" s="5"/>
      <c r="G97" s="8">
        <v>4227.3</v>
      </c>
      <c r="H97" s="8">
        <v>4277.3</v>
      </c>
      <c r="I97" s="8">
        <v>-50</v>
      </c>
      <c r="J97" s="11">
        <v>1.01</v>
      </c>
      <c r="K97" s="5">
        <v>140.91</v>
      </c>
    </row>
    <row r="98" spans="1:11">
      <c r="A98" s="5" t="s">
        <v>200</v>
      </c>
      <c r="B98" s="6">
        <v>44869</v>
      </c>
      <c r="C98" s="7" t="s">
        <v>103</v>
      </c>
      <c r="D98" s="8">
        <v>5439.9</v>
      </c>
      <c r="E98" s="8"/>
      <c r="F98" s="5"/>
      <c r="G98" s="8">
        <v>5439.9</v>
      </c>
      <c r="H98" s="8">
        <v>0</v>
      </c>
      <c r="I98" s="8">
        <v>5439.9</v>
      </c>
      <c r="J98" s="11">
        <v>0</v>
      </c>
      <c r="K98" s="5">
        <v>181.33</v>
      </c>
    </row>
    <row r="99" spans="1:11">
      <c r="A99" s="5" t="s">
        <v>201</v>
      </c>
      <c r="B99" s="6">
        <v>44869</v>
      </c>
      <c r="C99" s="7" t="s">
        <v>103</v>
      </c>
      <c r="D99" s="8">
        <v>3574.5</v>
      </c>
      <c r="E99" s="8"/>
      <c r="F99" s="5"/>
      <c r="G99" s="8">
        <v>3574.5</v>
      </c>
      <c r="H99" s="8">
        <v>0</v>
      </c>
      <c r="I99" s="8">
        <v>3574.5</v>
      </c>
      <c r="J99" s="11">
        <v>0</v>
      </c>
      <c r="K99" s="5">
        <v>119.15</v>
      </c>
    </row>
    <row r="100" spans="1:11">
      <c r="A100" s="5" t="s">
        <v>202</v>
      </c>
      <c r="B100" s="6">
        <v>44869</v>
      </c>
      <c r="C100" s="7" t="s">
        <v>103</v>
      </c>
      <c r="D100" s="8">
        <v>5439.9</v>
      </c>
      <c r="E100" s="8"/>
      <c r="F100" s="5"/>
      <c r="G100" s="8">
        <v>5439.9</v>
      </c>
      <c r="H100" s="8">
        <v>0</v>
      </c>
      <c r="I100" s="8">
        <v>5439.9</v>
      </c>
      <c r="J100" s="11">
        <v>0</v>
      </c>
      <c r="K100" s="5">
        <v>181.33</v>
      </c>
    </row>
    <row r="101" spans="1:11">
      <c r="A101" s="5" t="s">
        <v>203</v>
      </c>
      <c r="B101" s="6">
        <v>44869</v>
      </c>
      <c r="C101" s="7" t="s">
        <v>103</v>
      </c>
      <c r="D101" s="8">
        <v>6957.3</v>
      </c>
      <c r="E101" s="8"/>
      <c r="F101" s="5"/>
      <c r="G101" s="8">
        <v>6957.3</v>
      </c>
      <c r="H101" s="8">
        <v>0</v>
      </c>
      <c r="I101" s="8">
        <v>6957.3</v>
      </c>
      <c r="J101" s="11">
        <v>0</v>
      </c>
      <c r="K101" s="5">
        <v>231.91</v>
      </c>
    </row>
    <row r="102" spans="1:11">
      <c r="A102" s="5" t="s">
        <v>204</v>
      </c>
      <c r="B102" s="6">
        <v>44869</v>
      </c>
      <c r="C102" s="7" t="s">
        <v>103</v>
      </c>
      <c r="D102" s="8">
        <v>8557.5</v>
      </c>
      <c r="E102" s="8"/>
      <c r="F102" s="5"/>
      <c r="G102" s="8">
        <v>8557.5</v>
      </c>
      <c r="H102" s="8">
        <v>0</v>
      </c>
      <c r="I102" s="8">
        <v>8557.5</v>
      </c>
      <c r="J102" s="11">
        <v>0</v>
      </c>
      <c r="K102" s="5">
        <v>285.25</v>
      </c>
    </row>
    <row r="103" spans="1:11">
      <c r="A103" s="5" t="s">
        <v>205</v>
      </c>
      <c r="B103" s="6">
        <v>44869</v>
      </c>
      <c r="C103" s="7" t="s">
        <v>103</v>
      </c>
      <c r="D103" s="8">
        <v>8557.5</v>
      </c>
      <c r="E103" s="8"/>
      <c r="F103" s="5"/>
      <c r="G103" s="8">
        <v>8557.5</v>
      </c>
      <c r="H103" s="8">
        <v>0</v>
      </c>
      <c r="I103" s="8">
        <v>8557.5</v>
      </c>
      <c r="J103" s="11">
        <v>0</v>
      </c>
      <c r="K103" s="5">
        <v>285.25</v>
      </c>
    </row>
    <row r="104" spans="1:11">
      <c r="A104" s="5" t="s">
        <v>206</v>
      </c>
      <c r="B104" s="6">
        <v>44869</v>
      </c>
      <c r="C104" s="7" t="s">
        <v>103</v>
      </c>
      <c r="D104" s="8">
        <v>4905</v>
      </c>
      <c r="E104" s="8"/>
      <c r="F104" s="5"/>
      <c r="G104" s="8">
        <v>4905</v>
      </c>
      <c r="H104" s="8">
        <v>0</v>
      </c>
      <c r="I104" s="8">
        <v>4905</v>
      </c>
      <c r="J104" s="11">
        <v>0</v>
      </c>
      <c r="K104" s="5">
        <v>163.5</v>
      </c>
    </row>
    <row r="105" spans="1:11">
      <c r="A105" s="5" t="s">
        <v>207</v>
      </c>
      <c r="B105" s="6">
        <v>44869</v>
      </c>
      <c r="C105" s="7" t="s">
        <v>103</v>
      </c>
      <c r="D105" s="8">
        <v>4656.3</v>
      </c>
      <c r="E105" s="8"/>
      <c r="F105" s="5"/>
      <c r="G105" s="8">
        <v>4656.3</v>
      </c>
      <c r="H105" s="8">
        <v>4410</v>
      </c>
      <c r="I105" s="8">
        <v>246.3</v>
      </c>
      <c r="J105" s="11">
        <v>0.95</v>
      </c>
      <c r="K105" s="5">
        <v>155.21</v>
      </c>
    </row>
    <row r="106" spans="1:11">
      <c r="A106" s="5" t="s">
        <v>208</v>
      </c>
      <c r="B106" s="6">
        <v>44869</v>
      </c>
      <c r="C106" s="7" t="s">
        <v>103</v>
      </c>
      <c r="D106" s="8">
        <v>4656.3</v>
      </c>
      <c r="E106" s="8"/>
      <c r="F106" s="5"/>
      <c r="G106" s="8">
        <v>4656.3</v>
      </c>
      <c r="H106" s="8">
        <v>0</v>
      </c>
      <c r="I106" s="8">
        <v>4656.3</v>
      </c>
      <c r="J106" s="11">
        <v>0</v>
      </c>
      <c r="K106" s="5">
        <v>155.21</v>
      </c>
    </row>
    <row r="107" spans="1:11">
      <c r="A107" s="5" t="s">
        <v>209</v>
      </c>
      <c r="B107" s="6">
        <v>44869</v>
      </c>
      <c r="C107" s="7" t="s">
        <v>103</v>
      </c>
      <c r="D107" s="8">
        <v>4656.3</v>
      </c>
      <c r="E107" s="8"/>
      <c r="F107" s="5"/>
      <c r="G107" s="8">
        <v>4656.3</v>
      </c>
      <c r="H107" s="8">
        <v>0</v>
      </c>
      <c r="I107" s="8">
        <v>4656.3</v>
      </c>
      <c r="J107" s="11">
        <v>0</v>
      </c>
      <c r="K107" s="5">
        <v>155.21</v>
      </c>
    </row>
    <row r="108" spans="1:11">
      <c r="A108" s="5" t="s">
        <v>210</v>
      </c>
      <c r="B108" s="6">
        <v>44869</v>
      </c>
      <c r="C108" s="7" t="s">
        <v>103</v>
      </c>
      <c r="D108" s="8">
        <v>4905</v>
      </c>
      <c r="E108" s="8"/>
      <c r="F108" s="5"/>
      <c r="G108" s="8">
        <v>4905</v>
      </c>
      <c r="H108" s="8">
        <v>0</v>
      </c>
      <c r="I108" s="8">
        <v>4905</v>
      </c>
      <c r="J108" s="11">
        <v>0</v>
      </c>
      <c r="K108" s="5">
        <v>163.5</v>
      </c>
    </row>
    <row r="109" spans="1:11">
      <c r="A109" s="5" t="s">
        <v>211</v>
      </c>
      <c r="B109" s="6">
        <v>44869</v>
      </c>
      <c r="C109" s="7" t="s">
        <v>103</v>
      </c>
      <c r="D109" s="8">
        <v>4905</v>
      </c>
      <c r="E109" s="8"/>
      <c r="F109" s="5"/>
      <c r="G109" s="8">
        <v>4905</v>
      </c>
      <c r="H109" s="8">
        <v>0</v>
      </c>
      <c r="I109" s="8">
        <v>4905</v>
      </c>
      <c r="J109" s="11">
        <v>0</v>
      </c>
      <c r="K109" s="5">
        <v>163.5</v>
      </c>
    </row>
    <row r="110" ht="14.25" spans="1:11">
      <c r="A110" s="5"/>
      <c r="B110" s="5"/>
      <c r="C110" s="7"/>
      <c r="D110" s="5"/>
      <c r="E110" s="5"/>
      <c r="F110" s="5"/>
      <c r="G110" s="5"/>
      <c r="H110" s="5"/>
      <c r="I110" s="13">
        <f>SUM(I2:I109)</f>
        <v>372106.49</v>
      </c>
      <c r="J110" s="5"/>
      <c r="K110" s="5"/>
    </row>
  </sheetData>
  <pageMargins left="0.251388888888889" right="0.251388888888889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总表</vt:lpstr>
      <vt:lpstr>支出明细</vt:lpstr>
      <vt:lpstr>工资及社保明细</vt:lpstr>
      <vt:lpstr>收入明细</vt:lpstr>
      <vt:lpstr>每月净利润汇总</vt:lpstr>
      <vt:lpstr>截止2023.8.31欠费明细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2022-11-06T00:47:00Z</dcterms:created>
  <dcterms:modified xsi:type="dcterms:W3CDTF">2023-09-11T06:36:52Z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6B9D43C7696249898731072256B177A7</vt:lpwstr>
  </property>
  <property fmtid="{D5CDD505-2E9C-101B-9397-08002B2CF9AE}" pid="3" name="KSOProductBuildVer">
    <vt:lpwstr>2052-12.1.0.15374</vt:lpwstr>
  </property>
</Properties>
</file>