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460" windowHeight="7860" activeTab="1"/>
  </bookViews>
  <sheets>
    <sheet name="开票信息" sheetId="3" r:id="rId1"/>
    <sheet name="合同" sheetId="5" r:id="rId2"/>
  </sheets>
  <externalReferences>
    <externalReference r:id="rId3"/>
  </externalReferences>
  <definedNames>
    <definedName name="外支单位">[1]应付单位账户表!$B$2:$B$1048542</definedName>
  </definedNames>
  <calcPr calcId="144525"/>
</workbook>
</file>

<file path=xl/sharedStrings.xml><?xml version="1.0" encoding="utf-8"?>
<sst xmlns="http://schemas.openxmlformats.org/spreadsheetml/2006/main" count="202" uniqueCount="109">
  <si>
    <t>尊敬的客户：</t>
  </si>
  <si>
    <t xml:space="preserve">      为了缩短反复核对开票信息的时间，请认真填写下面的开票信息。大部份商品都会因为规格和型号的不同导致价格不同，所以，开票时，有型号区别的，一定需要填写型号；税收分类就是品名*前面填写的，如果没有特殊要求的可以不用填写。</t>
  </si>
  <si>
    <t>大建安集采业务开票申请表</t>
  </si>
  <si>
    <t>合同名称</t>
  </si>
  <si>
    <t>购销合同</t>
  </si>
  <si>
    <t>开票方名称：</t>
  </si>
  <si>
    <t>德兴市冬隆供应链中心</t>
  </si>
  <si>
    <t>受票方名称：</t>
  </si>
  <si>
    <t>北京三汇能环科技发展有限公司</t>
  </si>
  <si>
    <t>纳税人识别号：</t>
  </si>
  <si>
    <t>91110106666295220C</t>
  </si>
  <si>
    <t>地址、电话：</t>
  </si>
  <si>
    <t>北京市丰台区配套商业太平桥路15、17、17-1号内17号B1层B1010号房间   18001317825</t>
  </si>
  <si>
    <t>开户银行、账号：</t>
  </si>
  <si>
    <t>北京农村商业银行丰台支行营业部   0201000103000023429</t>
  </si>
  <si>
    <t>收件联系人、电话及发票邮寄地址：</t>
  </si>
  <si>
    <t>北京市丰台区南木樨园路18号金三环 莉 18001317825</t>
  </si>
  <si>
    <t>商品明细：</t>
  </si>
  <si>
    <t>税收分类</t>
  </si>
  <si>
    <t>品名</t>
  </si>
  <si>
    <t>规格型号</t>
  </si>
  <si>
    <t>单位</t>
  </si>
  <si>
    <t>数量</t>
  </si>
  <si>
    <t>单价（含税）</t>
  </si>
  <si>
    <t>金额（含税）</t>
  </si>
  <si>
    <t>税率</t>
  </si>
  <si>
    <t>制冷空调设备</t>
  </si>
  <si>
    <t>风机盘管机组</t>
  </si>
  <si>
    <t>MCW600VC</t>
  </si>
  <si>
    <t>台</t>
  </si>
  <si>
    <t>模块式风冷模块机组</t>
  </si>
  <si>
    <t>MAC500DR5-FC</t>
  </si>
  <si>
    <t>黑色金属冶炼压延品</t>
  </si>
  <si>
    <t>无缝钢管</t>
  </si>
  <si>
    <t>米</t>
  </si>
  <si>
    <t>镀锌管</t>
  </si>
  <si>
    <t>6.3#</t>
  </si>
  <si>
    <t>根</t>
  </si>
  <si>
    <t>金属制品</t>
  </si>
  <si>
    <t>镀锌板</t>
  </si>
  <si>
    <t>平米</t>
  </si>
  <si>
    <t>橡胶制品</t>
  </si>
  <si>
    <t>橡塑管</t>
  </si>
  <si>
    <t>立方</t>
  </si>
  <si>
    <t>橡塑保温板</t>
  </si>
  <si>
    <t>桥架</t>
  </si>
  <si>
    <t>100*100</t>
  </si>
  <si>
    <t>金属穿线管</t>
  </si>
  <si>
    <t>通风管道</t>
  </si>
  <si>
    <t>平方</t>
  </si>
  <si>
    <t>配电控制设备</t>
  </si>
  <si>
    <t>控制箱</t>
  </si>
  <si>
    <t>600*400*1600</t>
  </si>
  <si>
    <t>电子工业设备</t>
  </si>
  <si>
    <t>空气净化设备</t>
  </si>
  <si>
    <t>通用设备</t>
  </si>
  <si>
    <t>气压罐</t>
  </si>
  <si>
    <t>ROAD-PT50</t>
  </si>
  <si>
    <t>个</t>
  </si>
  <si>
    <t>泵</t>
  </si>
  <si>
    <t>水泵</t>
  </si>
  <si>
    <t>UPB32-8</t>
  </si>
  <si>
    <t>DT80-29/2</t>
  </si>
  <si>
    <t>变压器整流器</t>
  </si>
  <si>
    <t>变频器</t>
  </si>
  <si>
    <t>ACS510-01-017A-4</t>
  </si>
  <si>
    <t>变频器中文盘</t>
  </si>
  <si>
    <t>ACS-CP-D(DRS)</t>
  </si>
  <si>
    <t>价税（13%）合计：</t>
  </si>
  <si>
    <t xml:space="preserve">              产 品 购 销 合 同</t>
  </si>
  <si>
    <t>需方:北京三汇能环科技发展有限公司</t>
  </si>
  <si>
    <t>合同签定时间：2023年3月23日</t>
  </si>
  <si>
    <t>供方：德兴市冬隆供应链中心</t>
  </si>
  <si>
    <t>合同签定地点：北京（扫描件有效）</t>
  </si>
  <si>
    <t>一.供货产品名称,商标,型号,生产厂家,数量,金额：</t>
  </si>
  <si>
    <t>商品名称</t>
  </si>
  <si>
    <t>型号/规格</t>
  </si>
  <si>
    <r>
      <rPr>
        <b/>
        <sz val="10"/>
        <color rgb="FF000000"/>
        <rFont val="宋体"/>
        <charset val="134"/>
      </rPr>
      <t>单价</t>
    </r>
    <r>
      <rPr>
        <b/>
        <sz val="10"/>
        <color indexed="8"/>
        <rFont val="Arial"/>
        <charset val="0"/>
      </rPr>
      <t>¥</t>
    </r>
  </si>
  <si>
    <t>金额/￥</t>
  </si>
  <si>
    <t>兴达建工</t>
  </si>
  <si>
    <t>金三环</t>
  </si>
  <si>
    <t>回龙观华联</t>
  </si>
  <si>
    <t>二.质量要求技术标准:按国家质量标准生产。</t>
  </si>
  <si>
    <t>三.供方对质量负责的条件和期限;执行包换包修（不包赔经济损失），质保期壹年。</t>
  </si>
  <si>
    <t>四.交(提)货地点：需方指定地点， 运费由供方负责 （仅限在北京市区域）</t>
  </si>
  <si>
    <t>五.验收标准,方法及提出异议期限:按国家标准验收,如有问题请于交货后3日内提出。</t>
  </si>
  <si>
    <r>
      <rPr>
        <sz val="11"/>
        <rFont val="宋体"/>
        <charset val="134"/>
      </rPr>
      <t>六.付款方式:发货前付清款项人民币</t>
    </r>
    <r>
      <rPr>
        <sz val="11"/>
        <rFont val="Arial"/>
        <charset val="134"/>
      </rPr>
      <t>¥</t>
    </r>
    <r>
      <rPr>
        <sz val="11"/>
        <rFont val="宋体"/>
        <charset val="134"/>
      </rPr>
      <t xml:space="preserve"> 1022910.29，供方提供13%专票，不含运费及安装。</t>
    </r>
  </si>
  <si>
    <t>七.未尽事宜，均按《中华人民共和国合同法》规定执行。</t>
  </si>
  <si>
    <t>八.解决合同纠纷的方式:首先双方应友好协商解决,若无效,可向当地人民法院提请诉讼。</t>
  </si>
  <si>
    <t>（以下无正文）</t>
  </si>
  <si>
    <t>需    方：北京三汇能环科技发展有限公司</t>
  </si>
  <si>
    <t>供   方：德兴市冬隆供应链中心</t>
  </si>
  <si>
    <t>单位名称（章）：</t>
  </si>
  <si>
    <t>单位地址：北京市丰台区配套商业太平桥路15、17、17-1号内17号B1层B1010号房间</t>
  </si>
  <si>
    <t>单位地址：江西省上饶市德兴市江西金财德云数字产业园0318号 13920211391</t>
  </si>
  <si>
    <t>税    号：91110106666295220C</t>
  </si>
  <si>
    <t>税   号：91361181MA39RYT64R</t>
  </si>
  <si>
    <t>开 户 行：北京农村商业银行丰台支行营业部</t>
  </si>
  <si>
    <t>开户 行：建设银行德兴支行</t>
  </si>
  <si>
    <t>账    号：0201000103000023429</t>
  </si>
  <si>
    <t>账   号：36050183025000001647</t>
  </si>
  <si>
    <t>法定代表人 ：刘柯</t>
  </si>
  <si>
    <t>法定代表人 许昌钊</t>
  </si>
  <si>
    <t>电    话：18001317820</t>
  </si>
  <si>
    <t>电   话：13911203913</t>
  </si>
  <si>
    <t>联系人 ：刘初成</t>
  </si>
  <si>
    <t>联系人：</t>
  </si>
  <si>
    <t>电   话：17319182206</t>
  </si>
  <si>
    <t>电   话：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</si>
</sst>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[DBNum2][$RMB]General;[Red][DBNum2][$RMB]General"/>
  </numFmts>
  <fonts count="34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18"/>
      <name val="宋体"/>
      <charset val="134"/>
    </font>
    <font>
      <b/>
      <sz val="10"/>
      <color rgb="FF000000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Times New Roman"/>
      <charset val="134"/>
    </font>
    <font>
      <sz val="11"/>
      <color rgb="FF000000"/>
      <name val="宋体"/>
      <charset val="134"/>
    </font>
    <font>
      <sz val="10"/>
      <color theme="1"/>
      <name val="宋体"/>
      <charset val="134"/>
    </font>
    <font>
      <sz val="11"/>
      <color theme="1"/>
      <name val="Times New Roman"/>
      <charset val="134"/>
    </font>
    <font>
      <b/>
      <sz val="11"/>
      <name val="宋体"/>
      <charset val="134"/>
    </font>
    <font>
      <sz val="11"/>
      <color theme="1"/>
      <name val="宋体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0"/>
      <color indexed="8"/>
      <name val="Arial"/>
      <charset val="0"/>
    </font>
    <font>
      <sz val="11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0" fontId="12" fillId="0" borderId="0"/>
    <xf numFmtId="42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5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9" borderId="7" applyNumberFormat="0" applyFont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5" fillId="13" borderId="10" applyNumberFormat="0" applyAlignment="0" applyProtection="0">
      <alignment vertical="center"/>
    </xf>
    <xf numFmtId="0" fontId="26" fillId="13" borderId="6" applyNumberFormat="0" applyAlignment="0" applyProtection="0">
      <alignment vertical="center"/>
    </xf>
    <xf numFmtId="0" fontId="27" fillId="14" borderId="11" applyNumberFormat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2" fillId="0" borderId="0"/>
  </cellStyleXfs>
  <cellXfs count="61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right" vertical="center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176" fontId="9" fillId="0" borderId="1" xfId="0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center" wrapText="1"/>
    </xf>
    <xf numFmtId="0" fontId="8" fillId="2" borderId="5" xfId="0" applyFont="1" applyFill="1" applyBorder="1" applyAlignment="1">
      <alignment horizontal="left" vertical="center" wrapText="1"/>
    </xf>
    <xf numFmtId="0" fontId="7" fillId="0" borderId="5" xfId="0" applyFont="1" applyBorder="1" applyAlignment="1">
      <alignment horizontal="center" vertical="center" wrapText="1"/>
    </xf>
    <xf numFmtId="176" fontId="9" fillId="0" borderId="5" xfId="0" applyNumberFormat="1" applyFont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/>
    </xf>
    <xf numFmtId="177" fontId="10" fillId="0" borderId="1" xfId="0" applyNumberFormat="1" applyFont="1" applyFill="1" applyBorder="1" applyAlignment="1">
      <alignment horizontal="center" vertical="center"/>
    </xf>
    <xf numFmtId="176" fontId="10" fillId="0" borderId="1" xfId="0" applyNumberFormat="1" applyFont="1" applyFill="1" applyBorder="1" applyAlignment="1">
      <alignment horizontal="right" vertical="center"/>
    </xf>
    <xf numFmtId="0" fontId="1" fillId="0" borderId="5" xfId="0" applyFont="1" applyFill="1" applyBorder="1" applyAlignment="1">
      <alignment horizontal="left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1" xfId="0" applyFont="1" applyFill="1" applyBorder="1" applyAlignment="1">
      <alignment horizontal="right" vertical="center" wrapText="1"/>
    </xf>
    <xf numFmtId="0" fontId="1" fillId="0" borderId="4" xfId="0" applyFont="1" applyFill="1" applyBorder="1" applyAlignment="1">
      <alignment horizontal="right" vertical="center"/>
    </xf>
    <xf numFmtId="0" fontId="1" fillId="0" borderId="2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right" vertical="center" wrapText="1"/>
    </xf>
    <xf numFmtId="0" fontId="1" fillId="0" borderId="4" xfId="0" applyFont="1" applyFill="1" applyBorder="1" applyAlignment="1">
      <alignment horizontal="right" vertical="center" wrapText="1"/>
    </xf>
    <xf numFmtId="0" fontId="1" fillId="3" borderId="2" xfId="0" applyFont="1" applyFill="1" applyBorder="1" applyAlignment="1">
      <alignment horizontal="left" vertical="center"/>
    </xf>
    <xf numFmtId="0" fontId="1" fillId="3" borderId="3" xfId="0" applyFont="1" applyFill="1" applyBorder="1" applyAlignment="1">
      <alignment horizontal="left" vertical="center"/>
    </xf>
    <xf numFmtId="0" fontId="1" fillId="3" borderId="3" xfId="0" applyFont="1" applyFill="1" applyBorder="1" applyAlignment="1">
      <alignment horizontal="right" vertical="center"/>
    </xf>
    <xf numFmtId="0" fontId="1" fillId="3" borderId="4" xfId="0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right" vertical="center" wrapText="1"/>
    </xf>
    <xf numFmtId="0" fontId="11" fillId="2" borderId="1" xfId="0" applyFont="1" applyFill="1" applyBorder="1" applyAlignment="1">
      <alignment horizontal="left" vertical="center" wrapText="1"/>
    </xf>
    <xf numFmtId="9" fontId="9" fillId="0" borderId="1" xfId="0" applyNumberFormat="1" applyFont="1" applyBorder="1" applyAlignment="1">
      <alignment horizontal="center" vertical="center" wrapText="1"/>
    </xf>
    <xf numFmtId="9" fontId="9" fillId="0" borderId="5" xfId="0" applyNumberFormat="1" applyFont="1" applyBorder="1" applyAlignment="1">
      <alignment horizontal="center" vertical="center" wrapText="1"/>
    </xf>
  </cellXfs>
  <cellStyles count="51">
    <cellStyle name="常规" xfId="0" builtinId="0"/>
    <cellStyle name="常规_Sheet1_4" xfId="1"/>
    <cellStyle name="货币[0]" xfId="2" builtinId="7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_Sheet1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LK-&#27599;&#26085;&#24037;&#20316;\LK&#29616;&#37329;&#27969;&#27700;&#34920;-2022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目录"/>
      <sheetName val="基础设置"/>
      <sheetName val="公司账户表"/>
      <sheetName val="应收单位账户表"/>
      <sheetName val="应收"/>
      <sheetName val="实收"/>
      <sheetName val="应付单位账户表"/>
      <sheetName val="应付"/>
      <sheetName val="实付"/>
      <sheetName val="进项发票表"/>
      <sheetName val="销项发票表"/>
      <sheetName val="垫付"/>
      <sheetName val="收入"/>
      <sheetName val="合同额汇总"/>
      <sheetName val="Sheet5"/>
      <sheetName val="金财合伙人结算"/>
      <sheetName val="炎东"/>
      <sheetName val="Sheet7"/>
      <sheetName val="信用卡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2"/>
  <sheetViews>
    <sheetView topLeftCell="A23" workbookViewId="0">
      <selection activeCell="B23" sqref="B23:G24"/>
    </sheetView>
  </sheetViews>
  <sheetFormatPr defaultColWidth="9.81481481481481" defaultRowHeight="26" customHeight="1" outlineLevelCol="7"/>
  <cols>
    <col min="1" max="1" width="20.2222222222222" style="1" customWidth="1"/>
    <col min="2" max="2" width="22.8148148148148" style="1" customWidth="1"/>
    <col min="3" max="3" width="16.5462962962963" style="1" customWidth="1"/>
    <col min="4" max="4" width="6.09259259259259" style="1" customWidth="1"/>
    <col min="5" max="5" width="6.81481481481481" style="1" customWidth="1"/>
    <col min="6" max="6" width="13.8148148148148" style="3"/>
    <col min="7" max="7" width="15.8888888888889" style="3" customWidth="1"/>
    <col min="8" max="8" width="8.5462962962963" style="3" customWidth="1"/>
    <col min="9" max="16384" width="9.81481481481481" style="1"/>
  </cols>
  <sheetData>
    <row r="1" s="1" customFormat="1" ht="9" customHeight="1" spans="1:8">
      <c r="A1" s="1" t="s">
        <v>0</v>
      </c>
      <c r="F1" s="3"/>
      <c r="G1" s="3"/>
      <c r="H1" s="3"/>
    </row>
    <row r="2" s="1" customFormat="1" ht="43" customHeight="1" spans="1:8">
      <c r="A2" s="42" t="s">
        <v>1</v>
      </c>
      <c r="B2" s="42"/>
      <c r="C2" s="42"/>
      <c r="D2" s="42"/>
      <c r="E2" s="42"/>
      <c r="F2" s="46"/>
      <c r="G2" s="46"/>
      <c r="H2" s="46"/>
    </row>
    <row r="3" s="1" customFormat="1" customHeight="1" spans="1:8">
      <c r="A3" s="39" t="s">
        <v>2</v>
      </c>
      <c r="B3" s="39"/>
      <c r="C3" s="39"/>
      <c r="D3" s="39"/>
      <c r="E3" s="39"/>
      <c r="F3" s="43"/>
      <c r="G3" s="43"/>
      <c r="H3" s="43"/>
    </row>
    <row r="4" s="1" customFormat="1" customHeight="1" spans="1:8">
      <c r="A4" s="39" t="s">
        <v>3</v>
      </c>
      <c r="B4" s="13" t="s">
        <v>4</v>
      </c>
      <c r="C4" s="14"/>
      <c r="D4" s="14"/>
      <c r="E4" s="14"/>
      <c r="F4" s="16"/>
      <c r="G4" s="16"/>
      <c r="H4" s="47"/>
    </row>
    <row r="5" s="1" customFormat="1" customHeight="1" spans="1:8">
      <c r="A5" s="39" t="s">
        <v>5</v>
      </c>
      <c r="B5" s="13" t="s">
        <v>6</v>
      </c>
      <c r="C5" s="14"/>
      <c r="D5" s="14"/>
      <c r="E5" s="14"/>
      <c r="F5" s="16"/>
      <c r="G5" s="16"/>
      <c r="H5" s="47"/>
    </row>
    <row r="6" s="1" customFormat="1" customHeight="1" spans="1:8">
      <c r="A6" s="39" t="s">
        <v>7</v>
      </c>
      <c r="B6" s="13" t="s">
        <v>8</v>
      </c>
      <c r="C6" s="14"/>
      <c r="D6" s="14"/>
      <c r="E6" s="14"/>
      <c r="F6" s="16"/>
      <c r="G6" s="16"/>
      <c r="H6" s="47"/>
    </row>
    <row r="7" s="1" customFormat="1" customHeight="1" spans="1:8">
      <c r="A7" s="39" t="s">
        <v>9</v>
      </c>
      <c r="B7" s="13" t="s">
        <v>10</v>
      </c>
      <c r="C7" s="14"/>
      <c r="D7" s="14"/>
      <c r="E7" s="14"/>
      <c r="F7" s="16"/>
      <c r="G7" s="16"/>
      <c r="H7" s="47"/>
    </row>
    <row r="8" s="1" customFormat="1" customHeight="1" spans="1:8">
      <c r="A8" s="39" t="s">
        <v>11</v>
      </c>
      <c r="B8" s="48" t="s">
        <v>12</v>
      </c>
      <c r="C8" s="49"/>
      <c r="D8" s="49"/>
      <c r="E8" s="49"/>
      <c r="F8" s="50"/>
      <c r="G8" s="50"/>
      <c r="H8" s="51"/>
    </row>
    <row r="9" s="1" customFormat="1" customHeight="1" spans="1:8">
      <c r="A9" s="39" t="s">
        <v>13</v>
      </c>
      <c r="B9" s="13" t="s">
        <v>14</v>
      </c>
      <c r="C9" s="14"/>
      <c r="D9" s="14"/>
      <c r="E9" s="14"/>
      <c r="F9" s="16"/>
      <c r="G9" s="16"/>
      <c r="H9" s="47"/>
    </row>
    <row r="10" s="1" customFormat="1" customHeight="1" spans="1:8">
      <c r="A10" s="42" t="s">
        <v>15</v>
      </c>
      <c r="B10" s="13" t="s">
        <v>16</v>
      </c>
      <c r="C10" s="14"/>
      <c r="D10" s="14"/>
      <c r="E10" s="14"/>
      <c r="F10" s="16"/>
      <c r="G10" s="16"/>
      <c r="H10" s="47"/>
    </row>
    <row r="11" s="1" customFormat="1" customHeight="1" spans="1:8">
      <c r="A11" s="52" t="s">
        <v>17</v>
      </c>
      <c r="B11" s="53"/>
      <c r="C11" s="53"/>
      <c r="D11" s="53"/>
      <c r="E11" s="53"/>
      <c r="F11" s="54"/>
      <c r="G11" s="54"/>
      <c r="H11" s="55"/>
    </row>
    <row r="12" s="1" customFormat="1" customHeight="1" spans="1:8">
      <c r="A12" s="39" t="s">
        <v>18</v>
      </c>
      <c r="B12" s="56" t="s">
        <v>19</v>
      </c>
      <c r="C12" s="56" t="s">
        <v>20</v>
      </c>
      <c r="D12" s="56" t="s">
        <v>21</v>
      </c>
      <c r="E12" s="56" t="s">
        <v>22</v>
      </c>
      <c r="F12" s="57" t="s">
        <v>23</v>
      </c>
      <c r="G12" s="57" t="s">
        <v>24</v>
      </c>
      <c r="H12" s="43" t="s">
        <v>25</v>
      </c>
    </row>
    <row r="13" s="1" customFormat="1" customHeight="1" spans="1:8">
      <c r="A13" s="58" t="s">
        <v>26</v>
      </c>
      <c r="B13" s="19" t="s">
        <v>27</v>
      </c>
      <c r="C13" s="20" t="s">
        <v>28</v>
      </c>
      <c r="D13" s="20" t="s">
        <v>29</v>
      </c>
      <c r="E13" s="20">
        <v>11</v>
      </c>
      <c r="F13" s="21">
        <v>2900</v>
      </c>
      <c r="G13" s="21">
        <f t="shared" ref="G13:G31" si="0">E13*F13</f>
        <v>31900</v>
      </c>
      <c r="H13" s="59">
        <v>0.13</v>
      </c>
    </row>
    <row r="14" s="1" customFormat="1" customHeight="1" spans="1:8">
      <c r="A14" s="58" t="s">
        <v>26</v>
      </c>
      <c r="B14" s="19" t="s">
        <v>30</v>
      </c>
      <c r="C14" s="20" t="s">
        <v>31</v>
      </c>
      <c r="D14" s="20" t="s">
        <v>29</v>
      </c>
      <c r="E14" s="20">
        <v>2</v>
      </c>
      <c r="F14" s="21">
        <v>303333.33</v>
      </c>
      <c r="G14" s="21">
        <f t="shared" si="0"/>
        <v>606666.66</v>
      </c>
      <c r="H14" s="59">
        <v>0.13</v>
      </c>
    </row>
    <row r="15" s="1" customFormat="1" customHeight="1" spans="1:8">
      <c r="A15" s="39" t="s">
        <v>32</v>
      </c>
      <c r="B15" s="19" t="s">
        <v>33</v>
      </c>
      <c r="C15" s="20">
        <v>159</v>
      </c>
      <c r="D15" s="20" t="s">
        <v>34</v>
      </c>
      <c r="E15" s="20">
        <v>353</v>
      </c>
      <c r="F15" s="21">
        <v>333.38</v>
      </c>
      <c r="G15" s="21">
        <f t="shared" si="0"/>
        <v>117683.14</v>
      </c>
      <c r="H15" s="59">
        <v>0.13</v>
      </c>
    </row>
    <row r="16" s="1" customFormat="1" customHeight="1" spans="1:8">
      <c r="A16" s="39" t="s">
        <v>32</v>
      </c>
      <c r="B16" s="19" t="s">
        <v>33</v>
      </c>
      <c r="C16" s="20">
        <v>133</v>
      </c>
      <c r="D16" s="20" t="s">
        <v>34</v>
      </c>
      <c r="E16" s="20">
        <v>23</v>
      </c>
      <c r="F16" s="21">
        <v>236.66</v>
      </c>
      <c r="G16" s="21">
        <f t="shared" si="0"/>
        <v>5443.18</v>
      </c>
      <c r="H16" s="59">
        <v>0.13</v>
      </c>
    </row>
    <row r="17" customHeight="1" spans="1:8">
      <c r="A17" s="39" t="s">
        <v>32</v>
      </c>
      <c r="B17" s="19" t="s">
        <v>35</v>
      </c>
      <c r="C17" s="20" t="s">
        <v>36</v>
      </c>
      <c r="D17" s="20" t="s">
        <v>37</v>
      </c>
      <c r="E17" s="20">
        <v>19</v>
      </c>
      <c r="F17" s="21">
        <v>379.98</v>
      </c>
      <c r="G17" s="21">
        <f t="shared" si="0"/>
        <v>7219.62</v>
      </c>
      <c r="H17" s="59">
        <v>0.13</v>
      </c>
    </row>
    <row r="18" customHeight="1" spans="1:8">
      <c r="A18" s="1" t="s">
        <v>38</v>
      </c>
      <c r="B18" s="19" t="s">
        <v>39</v>
      </c>
      <c r="C18" s="20"/>
      <c r="D18" s="20" t="s">
        <v>40</v>
      </c>
      <c r="E18" s="20">
        <v>300</v>
      </c>
      <c r="F18" s="21">
        <v>68.31</v>
      </c>
      <c r="G18" s="21">
        <f t="shared" si="0"/>
        <v>20493</v>
      </c>
      <c r="H18" s="59">
        <v>0.13</v>
      </c>
    </row>
    <row r="19" customHeight="1" spans="1:8">
      <c r="A19" s="39" t="s">
        <v>41</v>
      </c>
      <c r="B19" s="19" t="s">
        <v>42</v>
      </c>
      <c r="C19" s="20"/>
      <c r="D19" s="22" t="s">
        <v>43</v>
      </c>
      <c r="E19" s="20">
        <v>2.24</v>
      </c>
      <c r="F19" s="21">
        <v>3298.24</v>
      </c>
      <c r="G19" s="21">
        <f t="shared" si="0"/>
        <v>7388.0576</v>
      </c>
      <c r="H19" s="59">
        <v>0.13</v>
      </c>
    </row>
    <row r="20" customHeight="1" spans="1:8">
      <c r="A20" s="39" t="s">
        <v>41</v>
      </c>
      <c r="B20" s="23" t="s">
        <v>44</v>
      </c>
      <c r="C20" s="23"/>
      <c r="D20" s="22" t="s">
        <v>43</v>
      </c>
      <c r="E20" s="23">
        <v>13.22</v>
      </c>
      <c r="F20" s="24">
        <v>2932.97</v>
      </c>
      <c r="G20" s="21">
        <f t="shared" si="0"/>
        <v>38773.8634</v>
      </c>
      <c r="H20" s="59">
        <v>0.13</v>
      </c>
    </row>
    <row r="21" customHeight="1" spans="1:8">
      <c r="A21" s="39" t="s">
        <v>38</v>
      </c>
      <c r="B21" s="23" t="s">
        <v>45</v>
      </c>
      <c r="C21" s="23" t="s">
        <v>46</v>
      </c>
      <c r="D21" s="22" t="s">
        <v>34</v>
      </c>
      <c r="E21" s="23">
        <v>120</v>
      </c>
      <c r="F21" s="24">
        <v>86.33</v>
      </c>
      <c r="G21" s="21">
        <f t="shared" si="0"/>
        <v>10359.6</v>
      </c>
      <c r="H21" s="59">
        <v>0.13</v>
      </c>
    </row>
    <row r="22" customHeight="1" spans="1:8">
      <c r="A22" s="39" t="s">
        <v>38</v>
      </c>
      <c r="B22" s="23" t="s">
        <v>47</v>
      </c>
      <c r="C22" s="25">
        <v>25</v>
      </c>
      <c r="D22" s="22" t="s">
        <v>37</v>
      </c>
      <c r="E22" s="23">
        <v>25</v>
      </c>
      <c r="F22" s="24">
        <v>42.86</v>
      </c>
      <c r="G22" s="21">
        <f t="shared" si="0"/>
        <v>1071.5</v>
      </c>
      <c r="H22" s="59">
        <v>0.13</v>
      </c>
    </row>
    <row r="23" customHeight="1" spans="1:8">
      <c r="A23" s="39" t="s">
        <v>38</v>
      </c>
      <c r="B23" s="23" t="s">
        <v>48</v>
      </c>
      <c r="C23" s="25">
        <v>0.75</v>
      </c>
      <c r="D23" s="22" t="s">
        <v>49</v>
      </c>
      <c r="E23" s="23">
        <v>232</v>
      </c>
      <c r="F23" s="24">
        <v>183.32</v>
      </c>
      <c r="G23" s="21">
        <f t="shared" si="0"/>
        <v>42530.24</v>
      </c>
      <c r="H23" s="59">
        <v>0.13</v>
      </c>
    </row>
    <row r="24" customHeight="1" spans="1:8">
      <c r="A24" s="39" t="s">
        <v>38</v>
      </c>
      <c r="B24" s="23" t="s">
        <v>48</v>
      </c>
      <c r="C24" s="25">
        <v>0.6</v>
      </c>
      <c r="D24" s="22" t="s">
        <v>49</v>
      </c>
      <c r="E24" s="23">
        <v>52.7</v>
      </c>
      <c r="F24" s="24">
        <v>165</v>
      </c>
      <c r="G24" s="21">
        <f t="shared" si="0"/>
        <v>8695.5</v>
      </c>
      <c r="H24" s="59">
        <v>0.13</v>
      </c>
    </row>
    <row r="25" customHeight="1" spans="1:8">
      <c r="A25" s="39" t="s">
        <v>50</v>
      </c>
      <c r="B25" s="23" t="s">
        <v>51</v>
      </c>
      <c r="C25" s="23" t="s">
        <v>52</v>
      </c>
      <c r="D25" s="22" t="s">
        <v>29</v>
      </c>
      <c r="E25" s="23">
        <v>1</v>
      </c>
      <c r="F25" s="24">
        <v>40000</v>
      </c>
      <c r="G25" s="21">
        <f t="shared" si="0"/>
        <v>40000</v>
      </c>
      <c r="H25" s="59">
        <v>0.13</v>
      </c>
    </row>
    <row r="26" customHeight="1" spans="1:8">
      <c r="A26" s="39" t="s">
        <v>53</v>
      </c>
      <c r="B26" s="23" t="s">
        <v>54</v>
      </c>
      <c r="C26" s="23"/>
      <c r="D26" s="22" t="s">
        <v>29</v>
      </c>
      <c r="E26" s="23">
        <v>11</v>
      </c>
      <c r="F26" s="24">
        <v>3546.63</v>
      </c>
      <c r="G26" s="21">
        <f t="shared" si="0"/>
        <v>39012.93</v>
      </c>
      <c r="H26" s="59">
        <v>0.13</v>
      </c>
    </row>
    <row r="27" customHeight="1" spans="1:8">
      <c r="A27" s="39" t="s">
        <v>55</v>
      </c>
      <c r="B27" s="23" t="s">
        <v>56</v>
      </c>
      <c r="C27" s="23" t="s">
        <v>57</v>
      </c>
      <c r="D27" s="22" t="s">
        <v>58</v>
      </c>
      <c r="E27" s="23">
        <v>1</v>
      </c>
      <c r="F27" s="24">
        <v>1200</v>
      </c>
      <c r="G27" s="21">
        <f t="shared" si="0"/>
        <v>1200</v>
      </c>
      <c r="H27" s="59">
        <v>0.13</v>
      </c>
    </row>
    <row r="28" customHeight="1" spans="1:8">
      <c r="A28" s="39" t="s">
        <v>59</v>
      </c>
      <c r="B28" s="23" t="s">
        <v>60</v>
      </c>
      <c r="C28" s="23" t="s">
        <v>61</v>
      </c>
      <c r="D28" s="22" t="s">
        <v>29</v>
      </c>
      <c r="E28" s="23">
        <v>5</v>
      </c>
      <c r="F28" s="24">
        <v>3200</v>
      </c>
      <c r="G28" s="21">
        <f t="shared" si="0"/>
        <v>16000</v>
      </c>
      <c r="H28" s="59">
        <v>0.13</v>
      </c>
    </row>
    <row r="29" customHeight="1" spans="1:8">
      <c r="A29" s="39" t="s">
        <v>59</v>
      </c>
      <c r="B29" s="23" t="s">
        <v>60</v>
      </c>
      <c r="C29" s="23" t="s">
        <v>62</v>
      </c>
      <c r="D29" s="22" t="s">
        <v>29</v>
      </c>
      <c r="E29" s="23">
        <v>2</v>
      </c>
      <c r="F29" s="24">
        <v>10580</v>
      </c>
      <c r="G29" s="21">
        <f t="shared" si="0"/>
        <v>21160</v>
      </c>
      <c r="H29" s="59">
        <v>0.13</v>
      </c>
    </row>
    <row r="30" customHeight="1" spans="1:8">
      <c r="A30" s="39" t="s">
        <v>63</v>
      </c>
      <c r="B30" s="26" t="s">
        <v>64</v>
      </c>
      <c r="C30" s="27" t="s">
        <v>65</v>
      </c>
      <c r="D30" s="28" t="s">
        <v>29</v>
      </c>
      <c r="E30" s="28">
        <v>1</v>
      </c>
      <c r="F30" s="28">
        <v>6933</v>
      </c>
      <c r="G30" s="29">
        <f t="shared" si="0"/>
        <v>6933</v>
      </c>
      <c r="H30" s="60">
        <v>0.13</v>
      </c>
    </row>
    <row r="31" customHeight="1" spans="1:8">
      <c r="A31" s="39" t="s">
        <v>63</v>
      </c>
      <c r="B31" s="26" t="s">
        <v>66</v>
      </c>
      <c r="C31" s="27" t="s">
        <v>67</v>
      </c>
      <c r="D31" s="28" t="s">
        <v>58</v>
      </c>
      <c r="E31" s="28">
        <v>1</v>
      </c>
      <c r="F31" s="28">
        <v>380</v>
      </c>
      <c r="G31" s="29">
        <f t="shared" si="0"/>
        <v>380</v>
      </c>
      <c r="H31" s="60">
        <v>0.13</v>
      </c>
    </row>
    <row r="32" customHeight="1" spans="1:8">
      <c r="A32" s="39"/>
      <c r="B32" s="34" t="s">
        <v>68</v>
      </c>
      <c r="C32" s="35">
        <f>G32</f>
        <v>1022910.291</v>
      </c>
      <c r="D32" s="35"/>
      <c r="E32" s="35"/>
      <c r="F32" s="35"/>
      <c r="G32" s="36">
        <f>SUM(G13:G31)</f>
        <v>1022910.291</v>
      </c>
      <c r="H32" s="43"/>
    </row>
  </sheetData>
  <mergeCells count="11">
    <mergeCell ref="A2:H2"/>
    <mergeCell ref="A3:H3"/>
    <mergeCell ref="B4:H4"/>
    <mergeCell ref="B5:H5"/>
    <mergeCell ref="B6:H6"/>
    <mergeCell ref="B7:H7"/>
    <mergeCell ref="B8:H8"/>
    <mergeCell ref="B9:H9"/>
    <mergeCell ref="B10:H10"/>
    <mergeCell ref="A11:H11"/>
    <mergeCell ref="C32:F32"/>
  </mergeCells>
  <dataValidations count="1">
    <dataValidation type="list" allowBlank="1" showInputMessage="1" showErrorMessage="1" sqref="D19 D20 D21:D22 D23:D24 D25:D27 D28:D29">
      <formula1>外支单位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45"/>
  <sheetViews>
    <sheetView tabSelected="1" topLeftCell="A7" workbookViewId="0">
      <selection activeCell="E12" sqref="E12:E13"/>
    </sheetView>
  </sheetViews>
  <sheetFormatPr defaultColWidth="9.81481481481481" defaultRowHeight="26" customHeight="1"/>
  <cols>
    <col min="1" max="1" width="25.5462962962963" style="1" customWidth="1"/>
    <col min="2" max="2" width="19.1851851851852" style="1" customWidth="1"/>
    <col min="3" max="3" width="7.63888888888889" style="2" customWidth="1"/>
    <col min="4" max="4" width="7.5462962962963" style="2" customWidth="1"/>
    <col min="5" max="5" width="15.1111111111111" style="1" customWidth="1"/>
    <col min="6" max="6" width="16" style="3" customWidth="1"/>
    <col min="7" max="16383" width="9.81481481481481" style="1"/>
    <col min="16384" max="16384" width="9.81481481481481" style="4"/>
  </cols>
  <sheetData>
    <row r="1" s="1" customFormat="1" customHeight="1" spans="1:6">
      <c r="A1" s="5" t="s">
        <v>69</v>
      </c>
      <c r="B1" s="5"/>
      <c r="C1" s="6"/>
      <c r="D1" s="6"/>
      <c r="E1" s="5"/>
      <c r="F1" s="7"/>
    </row>
    <row r="2" s="1" customFormat="1" customHeight="1" spans="1:6">
      <c r="A2" s="8" t="s">
        <v>70</v>
      </c>
      <c r="B2" s="8"/>
      <c r="C2" s="9"/>
      <c r="D2" s="10" t="s">
        <v>71</v>
      </c>
      <c r="E2" s="11"/>
      <c r="F2" s="12"/>
    </row>
    <row r="3" s="1" customFormat="1" customHeight="1" spans="1:6">
      <c r="A3" s="8" t="s">
        <v>72</v>
      </c>
      <c r="B3" s="8"/>
      <c r="C3" s="9"/>
      <c r="D3" s="10" t="s">
        <v>73</v>
      </c>
      <c r="E3" s="11"/>
      <c r="F3" s="12"/>
    </row>
    <row r="4" s="1" customFormat="1" customHeight="1" spans="1:6">
      <c r="A4" s="13" t="s">
        <v>74</v>
      </c>
      <c r="B4" s="14"/>
      <c r="C4" s="15"/>
      <c r="D4" s="15"/>
      <c r="E4" s="14"/>
      <c r="F4" s="16"/>
    </row>
    <row r="5" s="2" customFormat="1" customHeight="1" spans="1:16384">
      <c r="A5" s="17" t="s">
        <v>75</v>
      </c>
      <c r="B5" s="17" t="s">
        <v>76</v>
      </c>
      <c r="C5" s="17" t="s">
        <v>21</v>
      </c>
      <c r="D5" s="17" t="s">
        <v>22</v>
      </c>
      <c r="E5" s="18" t="s">
        <v>77</v>
      </c>
      <c r="F5" s="18" t="s">
        <v>78</v>
      </c>
      <c r="XFD5" s="44"/>
    </row>
    <row r="6" s="2" customFormat="1" customHeight="1" spans="1:16384">
      <c r="A6" s="19" t="s">
        <v>27</v>
      </c>
      <c r="B6" s="20" t="s">
        <v>28</v>
      </c>
      <c r="C6" s="20" t="s">
        <v>29</v>
      </c>
      <c r="D6" s="20">
        <v>11</v>
      </c>
      <c r="E6" s="21">
        <v>2900</v>
      </c>
      <c r="F6" s="21">
        <f t="shared" ref="F6:F11" si="0">D6*E6</f>
        <v>31900</v>
      </c>
      <c r="G6" s="1" t="s">
        <v>79</v>
      </c>
      <c r="XFD6" s="44"/>
    </row>
    <row r="7" s="2" customFormat="1" customHeight="1" spans="1:16384">
      <c r="A7" s="19" t="s">
        <v>30</v>
      </c>
      <c r="B7" s="20" t="s">
        <v>31</v>
      </c>
      <c r="C7" s="20" t="s">
        <v>29</v>
      </c>
      <c r="D7" s="20">
        <v>2</v>
      </c>
      <c r="E7" s="21">
        <v>303333.33</v>
      </c>
      <c r="F7" s="21">
        <f t="shared" si="0"/>
        <v>606666.66</v>
      </c>
      <c r="G7" s="1" t="s">
        <v>79</v>
      </c>
      <c r="XFD7" s="44"/>
    </row>
    <row r="8" s="2" customFormat="1" customHeight="1" spans="1:16384">
      <c r="A8" s="19" t="s">
        <v>33</v>
      </c>
      <c r="B8" s="20">
        <v>159</v>
      </c>
      <c r="C8" s="20" t="s">
        <v>34</v>
      </c>
      <c r="D8" s="20">
        <v>353</v>
      </c>
      <c r="E8" s="21">
        <v>333.38</v>
      </c>
      <c r="F8" s="21">
        <f t="shared" si="0"/>
        <v>117683.14</v>
      </c>
      <c r="G8" s="1" t="s">
        <v>79</v>
      </c>
      <c r="XFD8" s="44"/>
    </row>
    <row r="9" s="2" customFormat="1" customHeight="1" spans="1:16384">
      <c r="A9" s="19" t="s">
        <v>33</v>
      </c>
      <c r="B9" s="20">
        <v>133</v>
      </c>
      <c r="C9" s="20" t="s">
        <v>34</v>
      </c>
      <c r="D9" s="20">
        <v>23</v>
      </c>
      <c r="E9" s="21">
        <v>236.66</v>
      </c>
      <c r="F9" s="21">
        <f t="shared" si="0"/>
        <v>5443.18</v>
      </c>
      <c r="G9" s="1" t="s">
        <v>79</v>
      </c>
      <c r="XFD9" s="44"/>
    </row>
    <row r="10" s="2" customFormat="1" customHeight="1" spans="1:16384">
      <c r="A10" s="19" t="s">
        <v>35</v>
      </c>
      <c r="B10" s="20" t="s">
        <v>36</v>
      </c>
      <c r="C10" s="20" t="s">
        <v>37</v>
      </c>
      <c r="D10" s="20">
        <v>19</v>
      </c>
      <c r="E10" s="21">
        <v>379.98</v>
      </c>
      <c r="F10" s="21">
        <f t="shared" si="0"/>
        <v>7219.62</v>
      </c>
      <c r="G10" s="1" t="s">
        <v>79</v>
      </c>
      <c r="XFD10" s="44"/>
    </row>
    <row r="11" s="2" customFormat="1" customHeight="1" spans="1:16384">
      <c r="A11" s="19" t="s">
        <v>39</v>
      </c>
      <c r="B11" s="20"/>
      <c r="C11" s="20" t="s">
        <v>40</v>
      </c>
      <c r="D11" s="20">
        <v>300</v>
      </c>
      <c r="E11" s="21">
        <v>68.31</v>
      </c>
      <c r="F11" s="21">
        <f t="shared" si="0"/>
        <v>20493</v>
      </c>
      <c r="G11" s="1" t="s">
        <v>79</v>
      </c>
      <c r="XFD11" s="44"/>
    </row>
    <row r="12" s="2" customFormat="1" customHeight="1" spans="1:16384">
      <c r="A12" s="19" t="s">
        <v>42</v>
      </c>
      <c r="B12" s="20"/>
      <c r="C12" s="22" t="s">
        <v>43</v>
      </c>
      <c r="D12" s="20">
        <v>2.24</v>
      </c>
      <c r="E12" s="21">
        <v>3298.24</v>
      </c>
      <c r="F12" s="21">
        <f t="shared" ref="F12:F17" si="1">D12*E12</f>
        <v>7388.0576</v>
      </c>
      <c r="G12" s="1" t="s">
        <v>79</v>
      </c>
      <c r="XFD12" s="44"/>
    </row>
    <row r="13" s="1" customFormat="1" customHeight="1" spans="1:7">
      <c r="A13" s="23" t="s">
        <v>44</v>
      </c>
      <c r="B13" s="23"/>
      <c r="C13" s="22" t="s">
        <v>43</v>
      </c>
      <c r="D13" s="23">
        <v>13.22</v>
      </c>
      <c r="E13" s="24">
        <v>2932.97</v>
      </c>
      <c r="F13" s="21">
        <f t="shared" si="1"/>
        <v>38773.8634</v>
      </c>
      <c r="G13" s="1" t="s">
        <v>79</v>
      </c>
    </row>
    <row r="14" s="1" customFormat="1" customHeight="1" spans="1:7">
      <c r="A14" s="23" t="s">
        <v>45</v>
      </c>
      <c r="B14" s="23" t="s">
        <v>46</v>
      </c>
      <c r="C14" s="22" t="s">
        <v>34</v>
      </c>
      <c r="D14" s="23">
        <v>120</v>
      </c>
      <c r="E14" s="24">
        <v>86.33</v>
      </c>
      <c r="F14" s="21">
        <f t="shared" si="1"/>
        <v>10359.6</v>
      </c>
      <c r="G14" s="1" t="s">
        <v>79</v>
      </c>
    </row>
    <row r="15" s="1" customFormat="1" customHeight="1" spans="1:7">
      <c r="A15" s="23" t="s">
        <v>47</v>
      </c>
      <c r="B15" s="25">
        <v>25</v>
      </c>
      <c r="C15" s="22" t="s">
        <v>37</v>
      </c>
      <c r="D15" s="23">
        <v>25</v>
      </c>
      <c r="E15" s="24">
        <v>42.86</v>
      </c>
      <c r="F15" s="21">
        <f t="shared" si="1"/>
        <v>1071.5</v>
      </c>
      <c r="G15" s="1" t="s">
        <v>79</v>
      </c>
    </row>
    <row r="16" s="1" customFormat="1" customHeight="1" spans="1:7">
      <c r="A16" s="23" t="s">
        <v>48</v>
      </c>
      <c r="B16" s="25">
        <v>0.75</v>
      </c>
      <c r="C16" s="22" t="s">
        <v>49</v>
      </c>
      <c r="D16" s="23">
        <v>232</v>
      </c>
      <c r="E16" s="24">
        <v>183.32</v>
      </c>
      <c r="F16" s="21">
        <f t="shared" si="1"/>
        <v>42530.24</v>
      </c>
      <c r="G16" s="1" t="s">
        <v>79</v>
      </c>
    </row>
    <row r="17" s="1" customFormat="1" customHeight="1" spans="1:7">
      <c r="A17" s="23" t="s">
        <v>48</v>
      </c>
      <c r="B17" s="25">
        <v>0.6</v>
      </c>
      <c r="C17" s="22" t="s">
        <v>49</v>
      </c>
      <c r="D17" s="23">
        <v>52.7</v>
      </c>
      <c r="E17" s="24">
        <v>165</v>
      </c>
      <c r="F17" s="21">
        <f t="shared" si="1"/>
        <v>8695.5</v>
      </c>
      <c r="G17" s="1" t="s">
        <v>79</v>
      </c>
    </row>
    <row r="18" s="1" customFormat="1" customHeight="1" spans="1:7">
      <c r="A18" s="23" t="s">
        <v>51</v>
      </c>
      <c r="B18" s="23" t="s">
        <v>52</v>
      </c>
      <c r="C18" s="22" t="s">
        <v>29</v>
      </c>
      <c r="D18" s="23">
        <v>1</v>
      </c>
      <c r="E18" s="24">
        <v>40000</v>
      </c>
      <c r="F18" s="21">
        <f t="shared" ref="F18:F24" si="2">D18*E18</f>
        <v>40000</v>
      </c>
      <c r="G18" s="1" t="s">
        <v>79</v>
      </c>
    </row>
    <row r="19" s="1" customFormat="1" customHeight="1" spans="1:7">
      <c r="A19" s="23" t="s">
        <v>54</v>
      </c>
      <c r="B19" s="23"/>
      <c r="C19" s="22" t="s">
        <v>29</v>
      </c>
      <c r="D19" s="23">
        <v>11</v>
      </c>
      <c r="E19" s="24">
        <v>3546.63</v>
      </c>
      <c r="F19" s="21">
        <f t="shared" si="2"/>
        <v>39012.93</v>
      </c>
      <c r="G19" s="1" t="s">
        <v>79</v>
      </c>
    </row>
    <row r="20" s="1" customFormat="1" customHeight="1" spans="1:7">
      <c r="A20" s="23" t="s">
        <v>56</v>
      </c>
      <c r="B20" s="23" t="s">
        <v>57</v>
      </c>
      <c r="C20" s="22" t="s">
        <v>58</v>
      </c>
      <c r="D20" s="23">
        <v>1</v>
      </c>
      <c r="E20" s="24">
        <v>1200</v>
      </c>
      <c r="F20" s="21">
        <f t="shared" si="2"/>
        <v>1200</v>
      </c>
      <c r="G20" s="1" t="s">
        <v>79</v>
      </c>
    </row>
    <row r="21" s="1" customFormat="1" customHeight="1" spans="1:7">
      <c r="A21" s="23" t="s">
        <v>60</v>
      </c>
      <c r="B21" s="23" t="s">
        <v>61</v>
      </c>
      <c r="C21" s="22" t="s">
        <v>29</v>
      </c>
      <c r="D21" s="23">
        <v>5</v>
      </c>
      <c r="E21" s="24">
        <v>3200</v>
      </c>
      <c r="F21" s="21">
        <f t="shared" si="2"/>
        <v>16000</v>
      </c>
      <c r="G21" s="1" t="s">
        <v>80</v>
      </c>
    </row>
    <row r="22" s="1" customFormat="1" customHeight="1" spans="1:7">
      <c r="A22" s="23" t="s">
        <v>60</v>
      </c>
      <c r="B22" s="23" t="s">
        <v>62</v>
      </c>
      <c r="C22" s="22" t="s">
        <v>29</v>
      </c>
      <c r="D22" s="23">
        <v>2</v>
      </c>
      <c r="E22" s="24">
        <v>10580</v>
      </c>
      <c r="F22" s="21">
        <f t="shared" si="2"/>
        <v>21160</v>
      </c>
      <c r="G22" s="1" t="s">
        <v>79</v>
      </c>
    </row>
    <row r="23" s="1" customFormat="1" customHeight="1" spans="1:7">
      <c r="A23" s="26" t="s">
        <v>64</v>
      </c>
      <c r="B23" s="27" t="s">
        <v>65</v>
      </c>
      <c r="C23" s="28" t="s">
        <v>29</v>
      </c>
      <c r="D23" s="28">
        <v>1</v>
      </c>
      <c r="E23" s="28">
        <v>6933</v>
      </c>
      <c r="F23" s="29">
        <f t="shared" si="2"/>
        <v>6933</v>
      </c>
      <c r="G23" s="1" t="s">
        <v>81</v>
      </c>
    </row>
    <row r="24" s="1" customFormat="1" customHeight="1" spans="1:7">
      <c r="A24" s="30" t="s">
        <v>66</v>
      </c>
      <c r="B24" s="31" t="s">
        <v>67</v>
      </c>
      <c r="C24" s="32" t="s">
        <v>58</v>
      </c>
      <c r="D24" s="32">
        <v>1</v>
      </c>
      <c r="E24" s="32">
        <v>380</v>
      </c>
      <c r="F24" s="33">
        <f t="shared" si="2"/>
        <v>380</v>
      </c>
      <c r="G24" s="1" t="s">
        <v>81</v>
      </c>
    </row>
    <row r="25" s="1" customFormat="1" customHeight="1" spans="1:16384">
      <c r="A25" s="34" t="s">
        <v>68</v>
      </c>
      <c r="B25" s="35">
        <f>F25</f>
        <v>1022910.291</v>
      </c>
      <c r="C25" s="35"/>
      <c r="D25" s="35"/>
      <c r="E25" s="35"/>
      <c r="F25" s="36">
        <f>SUM(F6:F24)</f>
        <v>1022910.291</v>
      </c>
      <c r="XFD25" s="45"/>
    </row>
    <row r="26" s="1" customFormat="1" customHeight="1" spans="1:6">
      <c r="A26" s="13" t="s">
        <v>82</v>
      </c>
      <c r="B26" s="14"/>
      <c r="C26" s="15"/>
      <c r="D26" s="15"/>
      <c r="E26" s="14"/>
      <c r="F26" s="14"/>
    </row>
    <row r="27" s="1" customFormat="1" customHeight="1" spans="1:6">
      <c r="A27" s="13" t="s">
        <v>83</v>
      </c>
      <c r="B27" s="14"/>
      <c r="C27" s="15"/>
      <c r="D27" s="15"/>
      <c r="E27" s="14"/>
      <c r="F27" s="14"/>
    </row>
    <row r="28" s="1" customFormat="1" customHeight="1" spans="1:6">
      <c r="A28" s="13" t="s">
        <v>84</v>
      </c>
      <c r="B28" s="14"/>
      <c r="C28" s="15"/>
      <c r="D28" s="15"/>
      <c r="E28" s="14"/>
      <c r="F28" s="14"/>
    </row>
    <row r="29" s="1" customFormat="1" customHeight="1" spans="1:6">
      <c r="A29" s="13" t="s">
        <v>85</v>
      </c>
      <c r="B29" s="14"/>
      <c r="C29" s="15"/>
      <c r="D29" s="15"/>
      <c r="E29" s="14"/>
      <c r="F29" s="14"/>
    </row>
    <row r="30" s="1" customFormat="1" customHeight="1" spans="1:6">
      <c r="A30" s="13" t="s">
        <v>86</v>
      </c>
      <c r="B30" s="14"/>
      <c r="C30" s="15"/>
      <c r="D30" s="15"/>
      <c r="E30" s="14"/>
      <c r="F30" s="14"/>
    </row>
    <row r="31" s="1" customFormat="1" customHeight="1" spans="1:6">
      <c r="A31" s="13" t="s">
        <v>87</v>
      </c>
      <c r="B31" s="14"/>
      <c r="C31" s="15"/>
      <c r="D31" s="15"/>
      <c r="E31" s="14"/>
      <c r="F31" s="14"/>
    </row>
    <row r="32" s="1" customFormat="1" customHeight="1" spans="1:6">
      <c r="A32" s="37" t="s">
        <v>88</v>
      </c>
      <c r="B32" s="37"/>
      <c r="C32" s="38"/>
      <c r="D32" s="38"/>
      <c r="E32" s="37"/>
      <c r="F32" s="37"/>
    </row>
    <row r="33" s="1" customFormat="1" customHeight="1" spans="3:4">
      <c r="C33" s="2"/>
      <c r="D33" s="2"/>
    </row>
    <row r="34" s="1" customFormat="1" customHeight="1" spans="3:4">
      <c r="C34" s="2"/>
      <c r="D34" s="2"/>
    </row>
    <row r="35" s="1" customFormat="1" customHeight="1" spans="1:4">
      <c r="A35" s="1" t="s">
        <v>89</v>
      </c>
      <c r="C35" s="2"/>
      <c r="D35" s="2"/>
    </row>
    <row r="36" s="1" customFormat="1" customHeight="1" spans="1:6">
      <c r="A36" s="39" t="s">
        <v>90</v>
      </c>
      <c r="B36" s="39"/>
      <c r="C36" s="9"/>
      <c r="D36" s="40" t="s">
        <v>91</v>
      </c>
      <c r="E36" s="14"/>
      <c r="F36" s="41"/>
    </row>
    <row r="37" s="1" customFormat="1" customHeight="1" spans="1:6">
      <c r="A37" s="39" t="s">
        <v>92</v>
      </c>
      <c r="B37" s="39"/>
      <c r="C37" s="9"/>
      <c r="D37" s="40" t="s">
        <v>92</v>
      </c>
      <c r="E37" s="14"/>
      <c r="F37" s="14"/>
    </row>
    <row r="38" s="1" customFormat="1" ht="46" customHeight="1" spans="1:6">
      <c r="A38" s="42" t="s">
        <v>93</v>
      </c>
      <c r="B38" s="39"/>
      <c r="C38" s="9"/>
      <c r="D38" s="10" t="s">
        <v>94</v>
      </c>
      <c r="E38" s="11"/>
      <c r="F38" s="11"/>
    </row>
    <row r="39" s="1" customFormat="1" customHeight="1" spans="1:6">
      <c r="A39" s="39" t="s">
        <v>95</v>
      </c>
      <c r="B39" s="39"/>
      <c r="C39" s="9"/>
      <c r="D39" s="9" t="s">
        <v>96</v>
      </c>
      <c r="E39" s="39"/>
      <c r="F39" s="43"/>
    </row>
    <row r="40" s="1" customFormat="1" customHeight="1" spans="1:6">
      <c r="A40" s="39" t="s">
        <v>97</v>
      </c>
      <c r="B40" s="39"/>
      <c r="C40" s="9"/>
      <c r="D40" s="9" t="s">
        <v>98</v>
      </c>
      <c r="E40" s="39"/>
      <c r="F40" s="43"/>
    </row>
    <row r="41" s="1" customFormat="1" customHeight="1" spans="1:6">
      <c r="A41" s="39" t="s">
        <v>99</v>
      </c>
      <c r="B41" s="39"/>
      <c r="C41" s="9"/>
      <c r="D41" s="9" t="s">
        <v>100</v>
      </c>
      <c r="E41" s="39"/>
      <c r="F41" s="43"/>
    </row>
    <row r="42" s="1" customFormat="1" customHeight="1" spans="1:6">
      <c r="A42" s="39" t="s">
        <v>101</v>
      </c>
      <c r="B42" s="39"/>
      <c r="C42" s="9"/>
      <c r="D42" s="13" t="s">
        <v>102</v>
      </c>
      <c r="E42" s="14"/>
      <c r="F42" s="14"/>
    </row>
    <row r="43" s="1" customFormat="1" customHeight="1" spans="1:6">
      <c r="A43" s="39" t="s">
        <v>103</v>
      </c>
      <c r="B43" s="39"/>
      <c r="C43" s="9"/>
      <c r="D43" s="13" t="s">
        <v>104</v>
      </c>
      <c r="E43" s="14"/>
      <c r="F43" s="14"/>
    </row>
    <row r="44" s="1" customFormat="1" customHeight="1" spans="1:6">
      <c r="A44" s="39" t="s">
        <v>105</v>
      </c>
      <c r="B44" s="39"/>
      <c r="C44" s="9"/>
      <c r="D44" s="39" t="s">
        <v>106</v>
      </c>
      <c r="E44" s="39"/>
      <c r="F44" s="39"/>
    </row>
    <row r="45" s="1" customFormat="1" customHeight="1" spans="1:6">
      <c r="A45" s="39" t="s">
        <v>107</v>
      </c>
      <c r="B45" s="39"/>
      <c r="C45" s="9"/>
      <c r="D45" s="39" t="s">
        <v>108</v>
      </c>
      <c r="E45" s="39"/>
      <c r="F45" s="39"/>
    </row>
  </sheetData>
  <mergeCells count="27">
    <mergeCell ref="A1:F1"/>
    <mergeCell ref="D2:F2"/>
    <mergeCell ref="D3:F3"/>
    <mergeCell ref="A4:F4"/>
    <mergeCell ref="B25:E25"/>
    <mergeCell ref="A26:F26"/>
    <mergeCell ref="A27:F27"/>
    <mergeCell ref="A28:F28"/>
    <mergeCell ref="A29:F29"/>
    <mergeCell ref="A30:F30"/>
    <mergeCell ref="A31:F31"/>
    <mergeCell ref="A36:C36"/>
    <mergeCell ref="A37:C37"/>
    <mergeCell ref="D37:F37"/>
    <mergeCell ref="A38:C38"/>
    <mergeCell ref="D38:F38"/>
    <mergeCell ref="A39:C39"/>
    <mergeCell ref="A40:C40"/>
    <mergeCell ref="A41:C41"/>
    <mergeCell ref="A42:C42"/>
    <mergeCell ref="D42:F42"/>
    <mergeCell ref="A43:C43"/>
    <mergeCell ref="D43:F43"/>
    <mergeCell ref="A44:C44"/>
    <mergeCell ref="D44:F44"/>
    <mergeCell ref="A45:C45"/>
    <mergeCell ref="D45:F45"/>
  </mergeCells>
  <dataValidations count="1">
    <dataValidation type="list" allowBlank="1" showInputMessage="1" showErrorMessage="1" sqref="C12 C13 C14:C15 C16:C17 C18:C20 C21:C22">
      <formula1>外支单位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开票信息</vt:lpstr>
      <vt:lpstr>合同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2022-06-10T08:13:00Z</dcterms:created>
  <dcterms:modified xsi:type="dcterms:W3CDTF">2023-03-29T10:10:16Z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00525B036DD04B35AB2E4E381B0455AE</vt:lpwstr>
  </property>
  <property fmtid="{D5CDD505-2E9C-101B-9397-08002B2CF9AE}" pid="3" name="KSOProductBuildVer">
    <vt:lpwstr>2052-11.1.0.13703</vt:lpwstr>
  </property>
</Properties>
</file>