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开票信息" sheetId="3" r:id="rId1"/>
    <sheet name="合同" sheetId="5" r:id="rId2"/>
    <sheet name="清单" sheetId="6" r:id="rId3"/>
  </sheets>
  <externalReferences>
    <externalReference r:id="rId4"/>
  </externalReferences>
  <definedNames>
    <definedName name="外支单位">[1]应付单位账户表!$B$2:$B$1048542</definedName>
    <definedName name="_xlnm._FilterDatabase" localSheetId="2" hidden="1">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<sst xmlns="http://schemas.openxmlformats.org/spreadsheetml/2006/main" count="146" uniqueCount="112">
  <si>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</si>
  <si>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</si>
  <si>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</si>
  <si>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</si>
  <si>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</si>
  <si>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</si>
  <si>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</si>
  <si>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</si>
  <si>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</si>
  <si>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</si>
  <si>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</si>
  <si>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</si>
  <si>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</si>
  <si>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</si>
  <si>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中国民生银行北京西客站支行161980674</t>
  </si>
  <si>
    <t>收件联系人、电话及发票邮寄地址：</t>
  </si>
  <si>
    <t>北京市丰台木樨园南路18号金三环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</si>
  <si>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</si>
  <si>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</si>
  <si>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</si>
  <si>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</si>
  <si>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</si>
  <si>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</si>
  <si>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</si>
  <si>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</si>
  <si>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</si>
  <si>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详见清单</t>
  </si>
  <si>
    <t>价税（13%）合计：</t>
  </si>
  <si>
    <t xml:space="preserve">              产 品 购 销 合 同</t>
  </si>
  <si>
    <t>需方:北京三汇能环科技发展有限公司</t>
  </si>
  <si>
    <t>合同签定时间：2023年10月11日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</si>
  <si>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</si>
  <si>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</si>
  <si>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</si>
  <si>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</si>
  <si>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</si>
  <si>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t>品牌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</si>
  <si>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</si>
  <si>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</si>
  <si>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价税合计：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</si>
  <si>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</si>
  <si>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</si>
  <si>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</si>
  <si>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</si>
  <si>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>2361357.46，供方提供13%专票，含运费不含卸货安装。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</si>
  <si>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</si>
  <si>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</si>
  <si>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九.本合同一式两份，双方各执一份，盖章生效。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</si>
  <si>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</si>
  <si>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</si>
  <si>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</si>
  <si>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</si>
  <si>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</si>
  <si>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</si>
  <si>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</si>
  <si>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</si>
  <si>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</si>
  <si>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</si>
  <si>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</si>
  <si>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</si>
  <si>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</si>
  <si>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</si>
  <si>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</si>
  <si>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</si>
  <si>
    <t>类别</t>
  </si>
  <si>
    <r>
      <rPr>
        <b/>
        <sz val="10"/>
        <color rgb="FF000000"/>
        <rFont val="宋体"/>
        <charset val="134"/>
        <scheme val="minor"/>
      </rPr>
      <t>单价</t>
    </r>
    <r>
      <rPr>
        <b/>
        <sz val="10"/>
        <color indexed="8"/>
        <rFont val="宋体"/>
        <charset val="0"/>
        <scheme val="minor"/>
      </rPr>
      <t>¥</t>
    </r>
  </si>
  <si>
    <t>洗涤剂</t>
  </si>
  <si>
    <t>清洗剂</t>
  </si>
  <si>
    <t>君冠</t>
  </si>
  <si>
    <t>公斤</t>
  </si>
  <si>
    <t>三道沟煤矿</t>
  </si>
  <si>
    <t>泵</t>
  </si>
  <si>
    <t>立式单级清水离心泵整机</t>
  </si>
  <si>
    <t>ISG50-160</t>
  </si>
  <si>
    <t>鲁驰</t>
  </si>
  <si>
    <t>台</t>
  </si>
  <si>
    <t>制冷空调设备</t>
  </si>
  <si>
    <t>风机盘管</t>
  </si>
  <si>
    <t>MCW1000VC3</t>
  </si>
  <si>
    <t>中科</t>
  </si>
  <si>
    <t>兴达三层</t>
  </si>
  <si>
    <t>MCW1000VC5</t>
  </si>
  <si>
    <t>非金属矿物制品</t>
  </si>
  <si>
    <t>橡塑保温管</t>
  </si>
  <si>
    <t>禹胜</t>
  </si>
  <si>
    <t>立方米</t>
  </si>
  <si>
    <t>橡塑保温板</t>
  </si>
  <si>
    <t>金属制品</t>
  </si>
  <si>
    <t>通风管道</t>
  </si>
  <si>
    <t>亚美</t>
  </si>
  <si>
    <t>平方米</t>
  </si>
  <si>
    <t>防火布</t>
  </si>
  <si>
    <t>鑫顺</t>
  </si>
  <si>
    <t>件</t>
  </si>
  <si>
    <t>中坤广场</t>
  </si>
  <si>
    <t>油滤芯</t>
  </si>
  <si>
    <t>创宇</t>
  </si>
  <si>
    <t>个</t>
  </si>
  <si>
    <t>嘉诚热力</t>
  </si>
  <si>
    <t>警示带</t>
  </si>
  <si>
    <t>锦艺</t>
  </si>
  <si>
    <t>米</t>
  </si>
  <si>
    <t>东方梅地亚</t>
  </si>
  <si>
    <t>水泵</t>
  </si>
  <si>
    <t>3kw</t>
  </si>
  <si>
    <t>新界</t>
  </si>
  <si>
    <t>金三环</t>
  </si>
  <si>
    <t>无机化学原料</t>
  </si>
  <si>
    <t>溴化锂溶液</t>
  </si>
  <si>
    <t>摩尔</t>
  </si>
  <si>
    <t>吨</t>
  </si>
  <si>
    <t>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</si>
</sst>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7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8" workbookViewId="0">
      <selection activeCell="J16" sqref="J16"/>
    </sheetView>
  </sheetViews>
  <sheetFormatPr defaultColWidth="9.81481481481481" defaultRowHeight="26" customHeight="1" outlineLevelCol="7"/>
  <cols>
    <col min="1" max="1" width="18.4537037037037" style="30" customWidth="1"/>
    <col min="2" max="2" width="18" style="30" customWidth="1"/>
    <col min="3" max="3" width="15.2685185185185" style="30" customWidth="1"/>
    <col min="4" max="4" width="6.09259259259259" style="30" customWidth="1"/>
    <col min="5" max="5" width="6.81481481481481" style="30" customWidth="1"/>
    <col min="6" max="6" width="12.2685185185185" style="32" customWidth="1"/>
    <col min="7" max="7" width="16.0925925925926" style="32" customWidth="1"/>
    <col min="8" max="8" width="8.5462962962963" style="32" customWidth="1"/>
    <col min="9" max="16384" width="9.81481481481481" style="30"/>
  </cols>
  <sheetData>
    <row r="1" s="30" customFormat="1" ht="23" customHeight="1" spans="1:8">
      <c r="A1" s="30" t="s">
        <v>0</v>
      </c>
      <c r="F1" s="32"/>
      <c r="G1" s="32"/>
      <c r="H1" s="32"/>
    </row>
    <row r="2" s="30" customFormat="1" ht="43" customHeight="1" spans="1:8">
      <c r="A2" s="58" t="s">
        <v>1</v>
      </c>
      <c r="B2" s="58"/>
      <c r="C2" s="58"/>
      <c r="D2" s="58"/>
      <c r="E2" s="58"/>
      <c r="F2" s="59"/>
      <c r="G2" s="59"/>
      <c r="H2" s="59"/>
    </row>
    <row r="3" s="30" customFormat="1" customHeight="1" spans="1:8">
      <c r="A3" s="22" t="s">
        <v>2</v>
      </c>
      <c r="B3" s="22"/>
      <c r="C3" s="22"/>
      <c r="D3" s="22"/>
      <c r="E3" s="22"/>
      <c r="F3" s="55"/>
      <c r="G3" s="55"/>
      <c r="H3" s="55"/>
    </row>
    <row r="4" s="30" customFormat="1" customHeight="1" spans="1:8">
      <c r="A4" s="22" t="s">
        <v>3</v>
      </c>
      <c r="B4" s="41" t="s">
        <v>4</v>
      </c>
      <c r="C4" s="42"/>
      <c r="D4" s="42"/>
      <c r="E4" s="42"/>
      <c r="F4" s="44"/>
      <c r="G4" s="44"/>
      <c r="H4" s="60"/>
    </row>
    <row r="5" s="30" customFormat="1" customHeight="1" spans="1:8">
      <c r="A5" s="22" t="s">
        <v>5</v>
      </c>
      <c r="B5" s="41" t="s">
        <v>6</v>
      </c>
      <c r="C5" s="42"/>
      <c r="D5" s="42"/>
      <c r="E5" s="42"/>
      <c r="F5" s="44"/>
      <c r="G5" s="44"/>
      <c r="H5" s="60"/>
    </row>
    <row r="6" s="30" customFormat="1" customHeight="1" spans="1:8">
      <c r="A6" s="22" t="s">
        <v>7</v>
      </c>
      <c r="B6" s="41" t="s">
        <v>8</v>
      </c>
      <c r="C6" s="42"/>
      <c r="D6" s="42"/>
      <c r="E6" s="42"/>
      <c r="F6" s="44"/>
      <c r="G6" s="44"/>
      <c r="H6" s="60"/>
    </row>
    <row r="7" s="30" customFormat="1" customHeight="1" spans="1:8">
      <c r="A7" s="22" t="s">
        <v>9</v>
      </c>
      <c r="B7" s="41" t="s">
        <v>10</v>
      </c>
      <c r="C7" s="42"/>
      <c r="D7" s="42"/>
      <c r="E7" s="42"/>
      <c r="F7" s="44"/>
      <c r="G7" s="44"/>
      <c r="H7" s="60"/>
    </row>
    <row r="8" s="30" customFormat="1" customHeight="1" spans="1:8">
      <c r="A8" s="22" t="s">
        <v>11</v>
      </c>
      <c r="B8" s="37" t="s">
        <v>12</v>
      </c>
      <c r="C8" s="38"/>
      <c r="D8" s="38"/>
      <c r="E8" s="38"/>
      <c r="F8" s="39"/>
      <c r="G8" s="39"/>
      <c r="H8" s="40"/>
    </row>
    <row r="9" s="30" customFormat="1" customHeight="1" spans="1:8">
      <c r="A9" s="22" t="s">
        <v>13</v>
      </c>
      <c r="B9" s="41" t="s">
        <v>14</v>
      </c>
      <c r="C9" s="42"/>
      <c r="D9" s="42"/>
      <c r="E9" s="42"/>
      <c r="F9" s="44"/>
      <c r="G9" s="44"/>
      <c r="H9" s="60"/>
    </row>
    <row r="10" s="30" customFormat="1" customHeight="1" spans="1:8">
      <c r="A10" s="58" t="s">
        <v>15</v>
      </c>
      <c r="B10" s="41" t="s">
        <v>16</v>
      </c>
      <c r="C10" s="42"/>
      <c r="D10" s="42"/>
      <c r="E10" s="42"/>
      <c r="F10" s="44"/>
      <c r="G10" s="44"/>
      <c r="H10" s="60"/>
    </row>
    <row r="11" s="30" customFormat="1" customHeight="1" spans="1:8">
      <c r="A11" s="61" t="s">
        <v>17</v>
      </c>
      <c r="B11" s="62"/>
      <c r="C11" s="62"/>
      <c r="D11" s="62"/>
      <c r="E11" s="62"/>
      <c r="F11" s="63"/>
      <c r="G11" s="63"/>
      <c r="H11" s="64"/>
    </row>
    <row r="12" s="30" customFormat="1" customHeight="1" spans="1:8">
      <c r="A12" s="22" t="s">
        <v>18</v>
      </c>
      <c r="B12" s="65" t="s">
        <v>19</v>
      </c>
      <c r="C12" s="65" t="s">
        <v>20</v>
      </c>
      <c r="D12" s="65" t="s">
        <v>21</v>
      </c>
      <c r="E12" s="65" t="s">
        <v>22</v>
      </c>
      <c r="F12" s="66" t="s">
        <v>23</v>
      </c>
      <c r="G12" s="66" t="s">
        <v>24</v>
      </c>
      <c r="H12" s="55" t="s">
        <v>25</v>
      </c>
    </row>
    <row r="13" s="30" customFormat="1" customHeight="1" spans="1:8">
      <c r="A13" s="67" t="s">
        <v>26</v>
      </c>
      <c r="B13" s="68"/>
      <c r="C13" s="48"/>
      <c r="D13" s="49"/>
      <c r="E13" s="49"/>
      <c r="F13" s="50"/>
      <c r="G13" s="29">
        <v>2361357.45514328</v>
      </c>
      <c r="H13" s="69"/>
    </row>
    <row r="14" s="30" customFormat="1" customHeight="1" spans="1:8">
      <c r="A14" s="22"/>
      <c r="B14" s="23" t="s">
        <v>27</v>
      </c>
      <c r="C14" s="52">
        <f>G14</f>
        <v>2361357.45514328</v>
      </c>
      <c r="D14" s="52"/>
      <c r="E14" s="52"/>
      <c r="F14" s="53"/>
      <c r="G14" s="29">
        <f>SUM(G13:G13)</f>
        <v>2361357.45514328</v>
      </c>
      <c r="H14" s="55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14:F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2" workbookViewId="0">
      <selection activeCell="A12" sqref="A12:G12"/>
    </sheetView>
  </sheetViews>
  <sheetFormatPr defaultColWidth="9.81481481481481" defaultRowHeight="26" customHeight="1" outlineLevelCol="6"/>
  <cols>
    <col min="1" max="1" width="16.8148148148148" style="30" customWidth="1"/>
    <col min="2" max="2" width="17.0925925925926" style="30" customWidth="1"/>
    <col min="3" max="3" width="11" style="30" customWidth="1"/>
    <col min="4" max="4" width="7.26851851851852" style="31" customWidth="1"/>
    <col min="5" max="5" width="6.63888888888889" style="31" customWidth="1"/>
    <col min="6" max="6" width="11.8148148148148" style="32" customWidth="1"/>
    <col min="7" max="7" width="15.2685185185185" style="32" customWidth="1"/>
    <col min="8" max="16384" width="9.81481481481481" style="30"/>
  </cols>
  <sheetData>
    <row r="1" s="30" customFormat="1" customHeight="1" spans="1:7">
      <c r="A1" s="33" t="s">
        <v>28</v>
      </c>
      <c r="B1" s="33"/>
      <c r="C1" s="33"/>
      <c r="D1" s="34"/>
      <c r="E1" s="34"/>
      <c r="F1" s="35"/>
      <c r="G1" s="35"/>
    </row>
    <row r="2" s="30" customFormat="1" customHeight="1" spans="1:7">
      <c r="A2" s="36" t="s">
        <v>29</v>
      </c>
      <c r="B2" s="36"/>
      <c r="C2" s="36"/>
      <c r="D2" s="37" t="s">
        <v>30</v>
      </c>
      <c r="E2" s="38"/>
      <c r="F2" s="39"/>
      <c r="G2" s="40"/>
    </row>
    <row r="3" s="30" customFormat="1" customHeight="1" spans="1:7">
      <c r="A3" s="36" t="s">
        <v>31</v>
      </c>
      <c r="B3" s="36"/>
      <c r="C3" s="36"/>
      <c r="D3" s="37" t="s">
        <v>32</v>
      </c>
      <c r="E3" s="38"/>
      <c r="F3" s="39"/>
      <c r="G3" s="40"/>
    </row>
    <row r="4" s="30" customFormat="1" customHeight="1" spans="1:7">
      <c r="A4" s="41" t="s">
        <v>33</v>
      </c>
      <c r="B4" s="42"/>
      <c r="C4" s="42"/>
      <c r="D4" s="43"/>
      <c r="E4" s="43"/>
      <c r="F4" s="44"/>
      <c r="G4" s="44"/>
    </row>
    <row r="5" s="31" customFormat="1" customHeight="1" spans="1:7">
      <c r="A5" s="45" t="s">
        <v>34</v>
      </c>
      <c r="B5" s="45" t="s">
        <v>35</v>
      </c>
      <c r="C5" s="45" t="s">
        <v>36</v>
      </c>
      <c r="D5" s="45" t="s">
        <v>21</v>
      </c>
      <c r="E5" s="45" t="s">
        <v>22</v>
      </c>
      <c r="F5" s="46" t="s">
        <v>37</v>
      </c>
      <c r="G5" s="46" t="s">
        <v>38</v>
      </c>
    </row>
    <row r="6" s="31" customFormat="1" customHeight="1" spans="1:7">
      <c r="A6" s="47" t="s">
        <v>26</v>
      </c>
      <c r="B6" s="48"/>
      <c r="C6" s="49"/>
      <c r="D6" s="49"/>
      <c r="E6" s="49"/>
      <c r="F6" s="50"/>
      <c r="G6" s="29">
        <v>2361357.45514328</v>
      </c>
    </row>
    <row r="7" s="30" customFormat="1" customHeight="1" spans="1:7">
      <c r="A7" s="51" t="s">
        <v>39</v>
      </c>
      <c r="B7" s="52">
        <f>G7</f>
        <v>2361357.45514328</v>
      </c>
      <c r="C7" s="52"/>
      <c r="D7" s="52"/>
      <c r="E7" s="52"/>
      <c r="F7" s="53"/>
      <c r="G7" s="29">
        <f>SUM(G6:G6)</f>
        <v>2361357.45514328</v>
      </c>
    </row>
    <row r="8" s="30" customFormat="1" customHeight="1" spans="1:7">
      <c r="A8" s="22" t="s">
        <v>40</v>
      </c>
      <c r="B8" s="22"/>
      <c r="C8" s="22"/>
      <c r="D8" s="54"/>
      <c r="E8" s="54"/>
      <c r="F8" s="55"/>
      <c r="G8" s="55"/>
    </row>
    <row r="9" s="30" customFormat="1" customHeight="1" spans="1:7">
      <c r="A9" s="22" t="s">
        <v>41</v>
      </c>
      <c r="B9" s="22"/>
      <c r="C9" s="22"/>
      <c r="D9" s="54"/>
      <c r="E9" s="54"/>
      <c r="F9" s="55"/>
      <c r="G9" s="55"/>
    </row>
    <row r="10" s="30" customFormat="1" customHeight="1" spans="1:7">
      <c r="A10" s="22" t="s">
        <v>42</v>
      </c>
      <c r="B10" s="22"/>
      <c r="C10" s="22"/>
      <c r="D10" s="54"/>
      <c r="E10" s="54"/>
      <c r="F10" s="55"/>
      <c r="G10" s="55"/>
    </row>
    <row r="11" s="30" customFormat="1" customHeight="1" spans="1:7">
      <c r="A11" s="22" t="s">
        <v>43</v>
      </c>
      <c r="B11" s="22"/>
      <c r="C11" s="22"/>
      <c r="D11" s="54"/>
      <c r="E11" s="54"/>
      <c r="F11" s="55"/>
      <c r="G11" s="55"/>
    </row>
    <row r="12" s="30" customFormat="1" customHeight="1" spans="1:7">
      <c r="A12" s="22" t="s">
        <v>44</v>
      </c>
      <c r="B12" s="22"/>
      <c r="C12" s="22"/>
      <c r="D12" s="54"/>
      <c r="E12" s="54"/>
      <c r="F12" s="55"/>
      <c r="G12" s="55"/>
    </row>
    <row r="13" s="30" customFormat="1" customHeight="1" spans="1:7">
      <c r="A13" s="22" t="s">
        <v>45</v>
      </c>
      <c r="B13" s="22"/>
      <c r="C13" s="22"/>
      <c r="D13" s="54"/>
      <c r="E13" s="54"/>
      <c r="F13" s="55"/>
      <c r="G13" s="55"/>
    </row>
    <row r="14" s="30" customFormat="1" customHeight="1" spans="1:7">
      <c r="A14" s="22" t="s">
        <v>46</v>
      </c>
      <c r="B14" s="22"/>
      <c r="C14" s="22"/>
      <c r="D14" s="22"/>
      <c r="E14" s="22"/>
      <c r="F14" s="22"/>
      <c r="G14" s="22"/>
    </row>
    <row r="15" s="30" customFormat="1" customHeight="1" spans="1:7">
      <c r="A15" s="41" t="s">
        <v>47</v>
      </c>
      <c r="B15" s="42"/>
      <c r="C15" s="42"/>
      <c r="D15" s="42"/>
      <c r="E15" s="42"/>
      <c r="F15" s="42"/>
      <c r="G15" s="56"/>
    </row>
    <row r="16" s="30" customFormat="1" customHeight="1" spans="4:7">
      <c r="D16" s="31"/>
      <c r="E16" s="31"/>
      <c r="F16" s="32"/>
      <c r="G16" s="32"/>
    </row>
    <row r="17" s="30" customFormat="1" customHeight="1" spans="1:7">
      <c r="A17" s="30" t="s">
        <v>48</v>
      </c>
      <c r="D17" s="31"/>
      <c r="E17" s="31"/>
      <c r="F17" s="32"/>
      <c r="G17" s="32"/>
    </row>
    <row r="18" s="30" customFormat="1" customHeight="1" spans="1:7">
      <c r="A18" s="41" t="s">
        <v>49</v>
      </c>
      <c r="B18" s="42"/>
      <c r="C18" s="56"/>
      <c r="D18" s="36" t="s">
        <v>50</v>
      </c>
      <c r="E18" s="22"/>
      <c r="F18" s="36"/>
      <c r="G18" s="36"/>
    </row>
    <row r="19" s="30" customFormat="1" customHeight="1" spans="1:7">
      <c r="A19" s="41" t="s">
        <v>51</v>
      </c>
      <c r="B19" s="42"/>
      <c r="C19" s="56"/>
      <c r="D19" s="41" t="s">
        <v>51</v>
      </c>
      <c r="E19" s="42"/>
      <c r="F19" s="42"/>
      <c r="G19" s="56"/>
    </row>
    <row r="20" s="30" customFormat="1" ht="46" customHeight="1" spans="1:7">
      <c r="A20" s="37" t="s">
        <v>52</v>
      </c>
      <c r="B20" s="38"/>
      <c r="C20" s="57"/>
      <c r="D20" s="37" t="s">
        <v>53</v>
      </c>
      <c r="E20" s="38"/>
      <c r="F20" s="38"/>
      <c r="G20" s="57"/>
    </row>
    <row r="21" s="30" customFormat="1" customHeight="1" spans="1:7">
      <c r="A21" s="41" t="s">
        <v>54</v>
      </c>
      <c r="B21" s="42"/>
      <c r="C21" s="56"/>
      <c r="D21" s="41" t="s">
        <v>55</v>
      </c>
      <c r="E21" s="42"/>
      <c r="F21" s="42"/>
      <c r="G21" s="56"/>
    </row>
    <row r="22" s="30" customFormat="1" customHeight="1" spans="1:7">
      <c r="A22" s="41" t="s">
        <v>56</v>
      </c>
      <c r="B22" s="42"/>
      <c r="C22" s="56"/>
      <c r="D22" s="41" t="s">
        <v>57</v>
      </c>
      <c r="E22" s="42"/>
      <c r="F22" s="42"/>
      <c r="G22" s="56"/>
    </row>
    <row r="23" s="30" customFormat="1" customHeight="1" spans="1:7">
      <c r="A23" s="41" t="s">
        <v>58</v>
      </c>
      <c r="B23" s="42"/>
      <c r="C23" s="56"/>
      <c r="D23" s="41" t="s">
        <v>59</v>
      </c>
      <c r="E23" s="42"/>
      <c r="F23" s="42"/>
      <c r="G23" s="56"/>
    </row>
    <row r="24" s="30" customFormat="1" customHeight="1" spans="1:7">
      <c r="A24" s="41" t="s">
        <v>60</v>
      </c>
      <c r="B24" s="42"/>
      <c r="C24" s="56"/>
      <c r="D24" s="41" t="s">
        <v>61</v>
      </c>
      <c r="E24" s="42"/>
      <c r="F24" s="42"/>
      <c r="G24" s="56"/>
    </row>
    <row r="25" s="30" customFormat="1" customHeight="1" spans="1:7">
      <c r="A25" s="41" t="s">
        <v>62</v>
      </c>
      <c r="B25" s="42"/>
      <c r="C25" s="56"/>
      <c r="D25" s="41" t="s">
        <v>63</v>
      </c>
      <c r="E25" s="42"/>
      <c r="F25" s="42"/>
      <c r="G25" s="56"/>
    </row>
  </sheetData>
  <mergeCells count="28">
    <mergeCell ref="A1:G1"/>
    <mergeCell ref="D2:G2"/>
    <mergeCell ref="D3:G3"/>
    <mergeCell ref="A4:G4"/>
    <mergeCell ref="B7:F7"/>
    <mergeCell ref="A8:G8"/>
    <mergeCell ref="A9:G9"/>
    <mergeCell ref="A10:G10"/>
    <mergeCell ref="A11:G11"/>
    <mergeCell ref="A12:G12"/>
    <mergeCell ref="A13:G13"/>
    <mergeCell ref="A14:G14"/>
    <mergeCell ref="A15:G15"/>
    <mergeCell ref="A18:C18"/>
    <mergeCell ref="A19:C19"/>
    <mergeCell ref="D19:G19"/>
    <mergeCell ref="A20:C20"/>
    <mergeCell ref="D20:G20"/>
    <mergeCell ref="A21:C21"/>
    <mergeCell ref="D21:G21"/>
    <mergeCell ref="A22:C22"/>
    <mergeCell ref="D22:G22"/>
    <mergeCell ref="A23:C23"/>
    <mergeCell ref="D23:G23"/>
    <mergeCell ref="A24:C24"/>
    <mergeCell ref="D24:G24"/>
    <mergeCell ref="A25:C25"/>
    <mergeCell ref="D25:G2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A15" sqref="A15"/>
    </sheetView>
  </sheetViews>
  <sheetFormatPr defaultColWidth="8.73148148148148" defaultRowHeight="21" customHeight="1"/>
  <cols>
    <col min="1" max="1" width="15" style="1" customWidth="1"/>
    <col min="2" max="2" width="21.4537037037037" style="1" customWidth="1"/>
    <col min="3" max="3" width="14" style="1" customWidth="1"/>
    <col min="4" max="4" width="6.90740740740741" style="2" customWidth="1"/>
    <col min="5" max="5" width="7.26851851851852" style="2" customWidth="1"/>
    <col min="6" max="6" width="8.26851851851852" style="3" customWidth="1"/>
    <col min="7" max="7" width="11.9074074074074" style="4" customWidth="1"/>
    <col min="8" max="8" width="15.5462962962963" style="5" customWidth="1"/>
    <col min="9" max="9" width="13.3333333333333" style="1" customWidth="1"/>
    <col min="10" max="10" width="11.7777777777778" style="1"/>
    <col min="11" max="16384" width="8.73148148148148" style="1"/>
  </cols>
  <sheetData>
    <row r="1" customHeight="1" spans="1:8">
      <c r="A1" s="6" t="s">
        <v>64</v>
      </c>
      <c r="B1" s="7" t="s">
        <v>34</v>
      </c>
      <c r="C1" s="7" t="s">
        <v>35</v>
      </c>
      <c r="D1" s="8" t="s">
        <v>36</v>
      </c>
      <c r="E1" s="8" t="s">
        <v>21</v>
      </c>
      <c r="F1" s="9" t="s">
        <v>22</v>
      </c>
      <c r="G1" s="10" t="s">
        <v>65</v>
      </c>
      <c r="H1" s="10" t="s">
        <v>38</v>
      </c>
    </row>
    <row r="2" customHeight="1" spans="1:9">
      <c r="A2" s="11" t="s">
        <v>66</v>
      </c>
      <c r="B2" s="12" t="s">
        <v>67</v>
      </c>
      <c r="C2" s="13"/>
      <c r="D2" s="12" t="s">
        <v>68</v>
      </c>
      <c r="E2" s="12" t="s">
        <v>69</v>
      </c>
      <c r="F2" s="14">
        <v>525</v>
      </c>
      <c r="G2" s="15">
        <v>9.21</v>
      </c>
      <c r="H2" s="16">
        <f t="shared" ref="H2:H14" si="0">G2*F2</f>
        <v>4835.25</v>
      </c>
      <c r="I2" s="1" t="s">
        <v>70</v>
      </c>
    </row>
    <row r="3" customHeight="1" spans="1:10">
      <c r="A3" s="11" t="s">
        <v>71</v>
      </c>
      <c r="B3" s="12" t="s">
        <v>72</v>
      </c>
      <c r="C3" s="12" t="s">
        <v>73</v>
      </c>
      <c r="D3" s="17" t="s">
        <v>74</v>
      </c>
      <c r="E3" s="12" t="s">
        <v>75</v>
      </c>
      <c r="F3" s="14">
        <v>1</v>
      </c>
      <c r="G3" s="15">
        <v>3560</v>
      </c>
      <c r="H3" s="16">
        <f t="shared" si="0"/>
        <v>3560</v>
      </c>
      <c r="I3" s="1" t="s">
        <v>70</v>
      </c>
      <c r="J3" s="1">
        <v>8395.25</v>
      </c>
    </row>
    <row r="4" customHeight="1" spans="1:9">
      <c r="A4" s="11" t="s">
        <v>76</v>
      </c>
      <c r="B4" s="12" t="s">
        <v>77</v>
      </c>
      <c r="C4" s="13" t="s">
        <v>78</v>
      </c>
      <c r="D4" s="12" t="s">
        <v>79</v>
      </c>
      <c r="E4" s="12" t="s">
        <v>75</v>
      </c>
      <c r="F4" s="14">
        <v>5</v>
      </c>
      <c r="G4" s="15">
        <v>2870</v>
      </c>
      <c r="H4" s="16">
        <f t="shared" si="0"/>
        <v>14350</v>
      </c>
      <c r="I4" s="1" t="s">
        <v>80</v>
      </c>
    </row>
    <row r="5" customHeight="1" spans="1:9">
      <c r="A5" s="11" t="s">
        <v>76</v>
      </c>
      <c r="B5" s="12" t="s">
        <v>77</v>
      </c>
      <c r="C5" s="13" t="s">
        <v>81</v>
      </c>
      <c r="D5" s="12" t="s">
        <v>79</v>
      </c>
      <c r="E5" s="12" t="s">
        <v>75</v>
      </c>
      <c r="F5" s="14">
        <v>2</v>
      </c>
      <c r="G5" s="15">
        <v>3070</v>
      </c>
      <c r="H5" s="16">
        <f t="shared" si="0"/>
        <v>6140</v>
      </c>
      <c r="I5" s="1" t="s">
        <v>80</v>
      </c>
    </row>
    <row r="6" customHeight="1" spans="1:9">
      <c r="A6" s="11" t="s">
        <v>82</v>
      </c>
      <c r="B6" s="12" t="s">
        <v>83</v>
      </c>
      <c r="C6" s="12"/>
      <c r="D6" s="17" t="s">
        <v>84</v>
      </c>
      <c r="E6" s="12" t="s">
        <v>85</v>
      </c>
      <c r="F6" s="14">
        <v>0.9475524</v>
      </c>
      <c r="G6" s="15">
        <v>2840</v>
      </c>
      <c r="H6" s="16">
        <f t="shared" si="0"/>
        <v>2691.048816</v>
      </c>
      <c r="I6" s="1" t="s">
        <v>80</v>
      </c>
    </row>
    <row r="7" customHeight="1" spans="1:9">
      <c r="A7" s="11" t="s">
        <v>82</v>
      </c>
      <c r="B7" s="12" t="s">
        <v>86</v>
      </c>
      <c r="C7" s="12"/>
      <c r="D7" s="17" t="s">
        <v>84</v>
      </c>
      <c r="E7" s="12" t="s">
        <v>85</v>
      </c>
      <c r="F7" s="14">
        <v>2.8632727</v>
      </c>
      <c r="G7" s="15">
        <v>2749.88</v>
      </c>
      <c r="H7" s="16">
        <f t="shared" si="0"/>
        <v>7873.656332276</v>
      </c>
      <c r="I7" s="1" t="s">
        <v>80</v>
      </c>
    </row>
    <row r="8" customHeight="1" spans="1:9">
      <c r="A8" s="11" t="s">
        <v>87</v>
      </c>
      <c r="B8" s="18" t="s">
        <v>88</v>
      </c>
      <c r="C8" s="13">
        <v>1</v>
      </c>
      <c r="D8" s="17" t="s">
        <v>89</v>
      </c>
      <c r="E8" s="12" t="s">
        <v>90</v>
      </c>
      <c r="F8" s="14">
        <v>850</v>
      </c>
      <c r="G8" s="15">
        <v>162.5</v>
      </c>
      <c r="H8" s="16">
        <f t="shared" si="0"/>
        <v>138125</v>
      </c>
      <c r="I8" s="1" t="s">
        <v>80</v>
      </c>
    </row>
    <row r="9" customHeight="1" spans="1:10">
      <c r="A9" s="11" t="s">
        <v>87</v>
      </c>
      <c r="B9" s="18" t="s">
        <v>88</v>
      </c>
      <c r="C9" s="19">
        <v>0.75</v>
      </c>
      <c r="D9" s="17" t="s">
        <v>89</v>
      </c>
      <c r="E9" s="12" t="s">
        <v>90</v>
      </c>
      <c r="F9" s="20">
        <v>313.8363636</v>
      </c>
      <c r="G9" s="15">
        <v>137.5</v>
      </c>
      <c r="H9" s="16">
        <f t="shared" si="0"/>
        <v>43152.499995</v>
      </c>
      <c r="I9" s="1" t="s">
        <v>80</v>
      </c>
      <c r="J9" s="1">
        <v>212332.21</v>
      </c>
    </row>
    <row r="10" customHeight="1" spans="1:10">
      <c r="A10" s="11" t="s">
        <v>82</v>
      </c>
      <c r="B10" s="12" t="s">
        <v>91</v>
      </c>
      <c r="C10" s="12"/>
      <c r="D10" s="17" t="s">
        <v>92</v>
      </c>
      <c r="E10" s="12" t="s">
        <v>93</v>
      </c>
      <c r="F10" s="14">
        <v>5</v>
      </c>
      <c r="G10" s="15">
        <v>3000</v>
      </c>
      <c r="H10" s="16">
        <f t="shared" si="0"/>
        <v>15000</v>
      </c>
      <c r="I10" s="1" t="s">
        <v>94</v>
      </c>
      <c r="J10" s="1">
        <v>15000</v>
      </c>
    </row>
    <row r="11" customHeight="1" spans="1:10">
      <c r="A11" s="11" t="s">
        <v>76</v>
      </c>
      <c r="B11" s="12" t="s">
        <v>95</v>
      </c>
      <c r="C11" s="12"/>
      <c r="D11" s="17" t="s">
        <v>96</v>
      </c>
      <c r="E11" s="12" t="s">
        <v>97</v>
      </c>
      <c r="F11" s="14">
        <v>2</v>
      </c>
      <c r="G11" s="15">
        <v>520</v>
      </c>
      <c r="H11" s="16">
        <f t="shared" si="0"/>
        <v>1040</v>
      </c>
      <c r="I11" s="1" t="s">
        <v>98</v>
      </c>
      <c r="J11" s="1">
        <v>1040</v>
      </c>
    </row>
    <row r="12" customHeight="1" spans="1:10">
      <c r="A12" s="11" t="s">
        <v>87</v>
      </c>
      <c r="B12" s="18" t="s">
        <v>99</v>
      </c>
      <c r="C12" s="18"/>
      <c r="D12" s="17" t="s">
        <v>100</v>
      </c>
      <c r="E12" s="19" t="s">
        <v>101</v>
      </c>
      <c r="F12" s="20">
        <v>1000</v>
      </c>
      <c r="G12" s="15">
        <v>2</v>
      </c>
      <c r="H12" s="16">
        <f t="shared" si="0"/>
        <v>2000</v>
      </c>
      <c r="I12" s="1" t="s">
        <v>102</v>
      </c>
      <c r="J12" s="1">
        <v>2000</v>
      </c>
    </row>
    <row r="13" customHeight="1" spans="1:10">
      <c r="A13" s="11" t="s">
        <v>71</v>
      </c>
      <c r="B13" s="18" t="s">
        <v>103</v>
      </c>
      <c r="C13" s="18" t="s">
        <v>104</v>
      </c>
      <c r="D13" s="17" t="s">
        <v>105</v>
      </c>
      <c r="E13" s="19" t="s">
        <v>75</v>
      </c>
      <c r="F13" s="20">
        <v>1</v>
      </c>
      <c r="G13" s="15">
        <v>2590</v>
      </c>
      <c r="H13" s="16">
        <f t="shared" si="0"/>
        <v>2590</v>
      </c>
      <c r="I13" s="1" t="s">
        <v>106</v>
      </c>
      <c r="J13" s="1">
        <v>2590</v>
      </c>
    </row>
    <row r="14" customHeight="1" spans="1:10">
      <c r="A14" s="11" t="s">
        <v>107</v>
      </c>
      <c r="B14" s="18" t="s">
        <v>108</v>
      </c>
      <c r="C14" s="21">
        <v>0.5</v>
      </c>
      <c r="D14" s="17" t="s">
        <v>109</v>
      </c>
      <c r="E14" s="19" t="s">
        <v>110</v>
      </c>
      <c r="F14" s="20">
        <v>40</v>
      </c>
      <c r="G14" s="15">
        <v>53000</v>
      </c>
      <c r="H14" s="16">
        <f t="shared" si="0"/>
        <v>2120000</v>
      </c>
      <c r="I14" s="1" t="s">
        <v>111</v>
      </c>
      <c r="J14" s="1">
        <v>2120000</v>
      </c>
    </row>
    <row r="15" ht="32" customHeight="1" spans="1:8">
      <c r="A15" s="22"/>
      <c r="B15" s="23" t="s">
        <v>27</v>
      </c>
      <c r="C15" s="24">
        <f>H15</f>
        <v>2361357.45514328</v>
      </c>
      <c r="D15" s="25"/>
      <c r="E15" s="26"/>
      <c r="F15" s="27"/>
      <c r="G15" s="28"/>
      <c r="H15" s="29">
        <f>SUM(H2:H14)</f>
        <v>2361357.45514328</v>
      </c>
    </row>
  </sheetData>
  <mergeCells count="1">
    <mergeCell ref="C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开票信息</vt:lpstr>
      <vt:lpstr>合同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2023-12-04T02:50:27Z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2052-12.1.0.15990</vt:lpwstr>
  </property>
</Properties>
</file>