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firstSheet="1" activeTab="1"/>
  </bookViews>
  <sheets>
    <sheet name="Sheet1" sheetId="1" state="hidden" r:id="rId1"/>
    <sheet name="工程量清单" sheetId="5" r:id="rId2"/>
    <sheet name="Sheet2" sheetId="6" r:id="rId3"/>
  </sheets>
  <definedNames>
    <definedName name="_xlnm.Print_Area" localSheetId="0">Sheet1!$A$1:$H$8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<sst xmlns="http://schemas.openxmlformats.org/spreadsheetml/2006/main" count="609" uniqueCount="316">
  <si>
    <r>
      <rPr>
        <sz val="14"/>
        <color rgb="FF000000"/>
        <rFont val="仿宋"/>
        <charset val="134"/>
      </rPr>
      <t>廊坊精雕数控机床制造基地三期工程</t>
    </r>
    <r>
      <rPr>
        <b/>
        <u/>
        <sz val="14"/>
        <color rgb="FF000000"/>
        <rFont val="仿宋"/>
        <charset val="134"/>
      </rPr>
      <t>安装清工劳务</t>
    </r>
    <r>
      <rPr>
        <sz val="14"/>
        <color rgb="FF000000"/>
        <rFont val="仿宋"/>
        <charset val="134"/>
      </rPr>
      <t xml:space="preserve">报价清单 </t>
    </r>
  </si>
  <si>
    <r>
      <rPr>
        <sz val="9"/>
        <color rgb="FF000000"/>
        <rFont val="仿宋"/>
        <charset val="134"/>
      </rPr>
      <t>报价单位及联系电话：</t>
    </r>
    <r>
      <rPr>
        <sz val="9"/>
        <color rgb="FFFF0000"/>
        <rFont val="仿宋"/>
        <charset val="134"/>
      </rPr>
      <t xml:space="preserve">  </t>
    </r>
    <r>
      <rPr>
        <sz val="9"/>
        <color rgb="FF000000"/>
        <rFont val="仿宋"/>
        <charset val="134"/>
      </rPr>
      <t xml:space="preserve">               </t>
    </r>
  </si>
  <si>
    <t>报价单位：元/平米(图纸建筑面积)</t>
  </si>
  <si>
    <t>序号</t>
  </si>
  <si>
    <t>分项工程名称</t>
  </si>
  <si>
    <t>承包内容描述</t>
  </si>
  <si>
    <t>乙方提供机具</t>
  </si>
  <si>
    <t>综合楼</t>
  </si>
  <si>
    <t>装配厂房</t>
  </si>
  <si>
    <t>机加工厂房</t>
  </si>
  <si>
    <t>电控厂房</t>
  </si>
  <si>
    <t>电气工程</t>
  </si>
  <si>
    <r>
      <rPr>
        <sz val="9"/>
        <rFont val="仿宋"/>
        <charset val="134"/>
      </rPr>
      <t>（一）主体部分：
1、施工现场、办公区临时用电的敷设、安装、拆除与维护；主体防雷系统与接地系统的敷设与焊接。室外接地测试点焊接，箱体安装；主体强、包括强、弱电进出户钢管预留、线管、线盒的敷设和预埋，所有因电气施工时室内、外地面管道土方开挖及回填。
（二） 二次结构部分（预埋线管主要有钢管和JDG管）
所有墙体的强、弱电线管、线盒、箱体的预留、敷设和预埋；吊顶内强、弱电线管、线盒的敷设和安装；电气竖井和吊顶内的电缆桥架安装工作。
（三）电器安装部分:（预埋线管主要有钢管和JDG管)；
所有墙体的线盒和箱体外壳的安装工作；所有强、弱电线管的穿带丝和扫管工作；所有管线、设备的除锈、防腐、刷漆工作。蓝图上有的管内电线穿线、电缆敷设和电缆沿桥架敷设工作。弱电线管的预埋并配合弱电施工单位的穿线和安装工作开关、插座、灯具和配电箱的安装工作；自测试所有电线、电缆的绝缘电阻，通电、调试、试运行；配合气象局、电气检测单位和消防验收单位的检测与验收工作；配合质检站、甲方及监理的检查和验收工作；竣工验收合格后，交付甲方进入维保期。以上所述施工内容（描述不全的，以施工蓝图、图集及图纸会审记录为准，报价方承担因审图不清、理解不明及漏项而造成的报价风险）即是施工蓝图、变更、图集及图纸会审记录内的所有施工内容。</t>
    </r>
    <r>
      <rPr>
        <sz val="9"/>
        <rFont val="黑体"/>
        <charset val="134"/>
      </rPr>
      <t xml:space="preserve">
</t>
    </r>
  </si>
  <si>
    <r>
      <rPr>
        <b/>
        <sz val="9"/>
        <color rgb="FF000000"/>
        <rFont val="仿宋"/>
        <charset val="134"/>
      </rPr>
      <t>安装辅材、耗材及各种工机具：</t>
    </r>
    <r>
      <rPr>
        <sz val="9"/>
        <color rgb="FF000000"/>
        <rFont val="仿宋"/>
        <charset val="134"/>
      </rPr>
      <t xml:space="preserve">二级箱以下电缆电线及灯具箱体、弯管器、电焊机、压线钳、万用表、接地摇表、绝缘摇表、漏电开关检测器各种小型手持手动电动工具和仪器仪表。临电施工与维护的所有工具及防护用品（如绝缘手套、绝缘鞋等）、施工中使用的人字梯、油漆稀料、焊条、钢锯条、钻头、砂轮切割片、开孔器、胶布、胶带、铁带丝、自攻螺丝、塑料涨塞、各种铁涨栓、马鞍卡子、塑料涨塞、锡膏、锡条、通丝杆、螺丝等（上述包括临时用电安装及维护所用辅材）等。
</t>
    </r>
  </si>
  <si>
    <t>给排水及暖通工程</t>
  </si>
  <si>
    <r>
      <rPr>
        <b/>
        <sz val="9"/>
        <rFont val="仿宋"/>
        <charset val="134"/>
      </rPr>
      <t>给水部分：</t>
    </r>
    <r>
      <rPr>
        <sz val="9"/>
        <rFont val="仿宋"/>
        <charset val="134"/>
      </rPr>
      <t xml:space="preserve">距室外墙皮1.5m-2.0m处至管井水表组的生活给水立管、横干管、支管（支管末端用堵头封住进行给水试压）安装、地下车库水龙头管道安装系列工作，包括管道支架安装、管道刷油或漆、阀门、水龙头及堵头安装、图纸范围内的套管预留预埋、洞口预留，封堵及防火材料封堵工作。管道安装完毕进行试压、冲洗、调试及消毒并保证合格（包括配合成形后的整个管道系统试压、冲洗、消毒），所有因给水管道施工时室内、外管道土方开挖及回填。动力管道施工及所用脚手架体 </t>
    </r>
    <r>
      <rPr>
        <b/>
        <sz val="9"/>
        <rFont val="仿宋"/>
        <charset val="134"/>
      </rPr>
      <t>排水部分：</t>
    </r>
    <r>
      <rPr>
        <sz val="9"/>
        <rFont val="仿宋"/>
        <charset val="134"/>
      </rPr>
      <t xml:space="preserve">污水、雨水、冷凝水系统的立管、横干管安装，污水、雨水、冷凝水立管至地漏的支管、冷凝水立管至空调套管位置的支管安装，潜污泵排水管道（包括阀门、水泵）安装，厨房、卫生间内排水支管在立管处预留三通，用堵头封住。管道安装包括支架安装、管道刷油、地漏、雨水斗、透气帽、伸缩节、阻火圈安装等整体工作以及图纸范围内的套管预留预埋、洞口预留，封堵及防火材料封堵。管道安装完后进行管道通水、灌水试验及主、立管通球试验以及压力排水的试压工作。所有因排水管道施工时室内、外管道土方开挖及回填。厂房内虹吸雨水施工及所用脚手架体。注：给、排水防结露及保温施工且图纸范围内的施工和安装要求。                                       </t>
    </r>
    <r>
      <rPr>
        <b/>
        <sz val="9"/>
        <rFont val="仿宋"/>
        <charset val="134"/>
      </rPr>
      <t>暖通施工：</t>
    </r>
    <r>
      <rPr>
        <sz val="9"/>
        <rFont val="仿宋"/>
        <charset val="134"/>
      </rPr>
      <t>风机盘管工程包含风机盘管和水系统（不含室外阀门井）；风机盘管供回水、冷凝水管道，风管及阀门的连接安装，风机盘管（含回风箱）、排气扇的吊装，风管盘管支吊架、管架的制作安装，风机盘管风口的安装，管道的保温与保护层的安装；采暖管道、阀门的焊接，散热器的安装。含风机盘管及回风箱的风管安装。所有暖通系统安装及试压完毕后须进行漏光、吹扫、冲洗、调试工作并做好调试记录。风幕机组吊装及安装。所有暖通涉及到的保温防腐施工。图纸范围内的套管预留、预埋、洞口预留、封堵工作及排风、排烟系统的洞口预留且图纸范围内的施工安装要求。空调水系统出户距墙皮1.5m-2.0m处。
工程不含排风、排烟系统的安装。</t>
    </r>
    <r>
      <rPr>
        <b/>
        <sz val="11"/>
        <color theme="1"/>
        <rFont val="仿宋"/>
        <charset val="134"/>
      </rPr>
      <t>注：如工程开始未确定暖通施工队伍时，空调水系统、排烟及排风系统洞口的预留应为给/排水施工队伍预留、预埋。施工现场及生活区的临时用水日常维修、维护及现场临时用水的施工均由给/排水专业队伍施工。</t>
    </r>
  </si>
  <si>
    <r>
      <rPr>
        <b/>
        <sz val="9"/>
        <color rgb="FF000000"/>
        <rFont val="仿宋"/>
        <charset val="134"/>
      </rPr>
      <t>安装辅材、耗材及各种工机具：</t>
    </r>
    <r>
      <rPr>
        <sz val="9"/>
        <color rgb="FF000000"/>
        <rFont val="仿宋"/>
        <charset val="134"/>
      </rPr>
      <t>套丝机、电焊机、切割机、开孔器具、手电钻、电锤、氧气瓶（气体）、乙炔瓶（气体）、热熔机具、角磨机、二级箱以下电缆电线及灯具箱体、电焊条、胶布、胶带、切割片、砂轮片、角磨机磨片、自攻螺丝、塑料涨塞、钢锯条、麻丝、生料带、防锈漆及稀释剂、垫片及木托，镀锌通丝杆及膨胀螺栓。</t>
    </r>
  </si>
  <si>
    <t>管理费及税金</t>
  </si>
  <si>
    <r>
      <rPr>
        <sz val="9"/>
        <color rgb="FF000000"/>
        <rFont val="仿宋"/>
        <charset val="134"/>
      </rPr>
      <t>管理人员、机械(施工电梯或龙门架)操作人员、司索信号工、架子工、电工、电焊工等特殊工种必须持证上岗。</t>
    </r>
    <r>
      <rPr>
        <sz val="9"/>
        <color rgb="FFFF0000"/>
        <rFont val="仿宋"/>
        <charset val="134"/>
      </rPr>
      <t>提供增值税专用发票。</t>
    </r>
  </si>
  <si>
    <t>其他技术要求</t>
  </si>
  <si>
    <t>施工质量必须达到甲方验收标准，所有因不能满足甲方验收造成的费用由劳务队承担。负责材料计划的编制，并对其准确性负责。各分部分项施工需满足质量验收规范要求。项目例会，队伍负责人必须参加。施工期间各项验收及检查的配合，包括但不限于人员、车辆、材料等。</t>
  </si>
  <si>
    <t>合计</t>
  </si>
  <si>
    <t>备注：1、劳务分包需提供劳务分包资质，纸版复印件加盖公章、电子扫描件各一份。</t>
  </si>
  <si>
    <t>工程量清单计价表</t>
  </si>
  <si>
    <t>工程名称：2022年金三环宾馆第二次改造项目</t>
  </si>
  <si>
    <t>子目名称</t>
  </si>
  <si>
    <t>子目特征描述</t>
  </si>
  <si>
    <t>计量单位</t>
  </si>
  <si>
    <t>工程量</t>
  </si>
  <si>
    <t>人工费单价（元）</t>
  </si>
  <si>
    <t>机械机具费单价（元）</t>
  </si>
  <si>
    <t>辅材费单价（元）</t>
  </si>
  <si>
    <t>综合单价（元）</t>
  </si>
  <si>
    <t>综合合价（元）</t>
  </si>
  <si>
    <t>备   注</t>
  </si>
  <si>
    <t>一、</t>
  </si>
  <si>
    <t>拆除部分</t>
  </si>
  <si>
    <t>除污器拆除</t>
  </si>
  <si>
    <t xml:space="preserve">1、名称：除污器拆除     2、规格：D300*1200       3、工艺：整体保护性拆 除               4、附加：与之相连的管道、阀门、附件拆除，运至锅炉房院内               </t>
  </si>
  <si>
    <t>台</t>
  </si>
  <si>
    <t>施工方案“第1项”</t>
  </si>
  <si>
    <t>钢管拆除</t>
  </si>
  <si>
    <t xml:space="preserve">1、名称：钢管拆除       2、规格：DN150         3、工艺：整体保护性拆 除，利旧使用               5、附加：与之相连的弯头、阀门、附件拆除               </t>
  </si>
  <si>
    <t>米</t>
  </si>
  <si>
    <t>施工方案“第5项”</t>
  </si>
  <si>
    <t>开洞</t>
  </si>
  <si>
    <t xml:space="preserve">1、名称：冷塔集水池开洞      2、规格：DN150         3、工艺：保护性开洞，法兰打眼                    4、附加：              </t>
  </si>
  <si>
    <t>个</t>
  </si>
  <si>
    <t>施工方案“第6项”</t>
  </si>
  <si>
    <t>阀门拆除</t>
  </si>
  <si>
    <t xml:space="preserve">1、名称：铸铁闸阀门拆除       2、规格：DN125         3、工艺：整体保护性拆 除               4、附加：与之相连的管道、阀门、附件拆除，运至锅炉房院内               </t>
  </si>
  <si>
    <t>施工方案“第7项”</t>
  </si>
  <si>
    <t xml:space="preserve">1、名称：钢管拆除       2、规格：DN250         3、工艺：整体保护性拆 除             4、附加：与之相连的弯头、阀门、附件拆除，运至锅炉房院内               </t>
  </si>
  <si>
    <t xml:space="preserve">1、名称：钢管拆除       2、规格：DN200         3、工艺：整体保护性拆 除              4、附加：与之相连的弯头、阀门、附件拆除，运至锅炉房院内               </t>
  </si>
  <si>
    <t xml:space="preserve">1、名称：钢管拆除       2、规格：DN125         3、工艺：整体保护性拆 除               4、附加：与之相连的弯头、阀门、附件拆除，运至锅炉房院内               </t>
  </si>
  <si>
    <t>太阳能管拆除</t>
  </si>
  <si>
    <t xml:space="preserve">1、名称：太阳能拆除       2、规格：/              3、工艺：整体保护性拆除，利旧使用               4、附加：               </t>
  </si>
  <si>
    <t>根</t>
  </si>
  <si>
    <t>施工方案“第12项”</t>
  </si>
  <si>
    <t>管道保温拆除</t>
  </si>
  <si>
    <t xml:space="preserve">1、名称：管道保温拆除       2、规格：D25              3、工艺：拆除后，垃圾清运               4、附加：               </t>
  </si>
  <si>
    <t>小计</t>
  </si>
  <si>
    <t>二、</t>
  </si>
  <si>
    <t>安装部分</t>
  </si>
  <si>
    <t>无缝钢管</t>
  </si>
  <si>
    <t xml:space="preserve">1、名称：无缝钢管         2、规格：DN250                  3、工艺：焊接，防腐，试压，冲洗                   4、附加：场内运输，支吊架制作安装               </t>
  </si>
  <si>
    <t>涡轮对夹蝶阀</t>
  </si>
  <si>
    <t xml:space="preserve">1、名称：涡轮对夹蝶阀       2、规格：DN250                 3、工艺：焊接法兰，试压，冲洗                     4、附加：场内运输，支吊架制作安装               </t>
  </si>
  <si>
    <t>焊接爬梯</t>
  </si>
  <si>
    <t xml:space="preserve">1、名称：焊接爬梯       2、规格：500宽                3、工艺：爬梯接至地面，除锈刷漆                    4、附加：              </t>
  </si>
  <si>
    <t>镀锌钢管</t>
  </si>
  <si>
    <t xml:space="preserve">1、名称：镀锌钢管         2、规格：DN50                  3、工艺：螺纹连接，试压，冲洗                   4、附加：场内运输，支吊架制作安装               </t>
  </si>
  <si>
    <t>施工方案“第2、3项”</t>
  </si>
  <si>
    <t>铜闸阀</t>
  </si>
  <si>
    <t xml:space="preserve">1、名称：铜闸阀            2、规格：DN50                 3、工艺：螺纹连接，试压，冲洗                     4、附加：场内运输，支吊架制作安装               </t>
  </si>
  <si>
    <t>电磁阀</t>
  </si>
  <si>
    <t xml:space="preserve">1、名称：电磁阀            2、规格：DN50                 3、工艺：螺纹连接，试压，冲洗                     4、附加：场内运输，支吊架制作安装               </t>
  </si>
  <si>
    <t>施工方案“第3项”</t>
  </si>
  <si>
    <t>生活热水箱清洗</t>
  </si>
  <si>
    <t xml:space="preserve">1、名称：生活热水箱         2、规格：7m*2m*2m                   3、工艺：水箱内壁除锈、高压水箱清洗，杂物清理，加热管拆除                                  </t>
  </si>
  <si>
    <t>施工方案“第4项”</t>
  </si>
  <si>
    <t xml:space="preserve">1、名称：无缝钢管         2、规格：DN150                 3、工艺：焊接，防腐，试压，冲洗                   4、附加：场内运输，支吊架制作安装               </t>
  </si>
  <si>
    <t>焊接弯头</t>
  </si>
  <si>
    <t xml:space="preserve">1、名称：焊接弯头         2、规格：DN150                3、工艺：焊接，试压，冲洗                     4、附加：场内运输，支吊架制作安装               </t>
  </si>
  <si>
    <t>PVC管</t>
  </si>
  <si>
    <t xml:space="preserve">1、名称：PVC管          2、规格：DN150                 3、工艺：焊接，防腐，试压，冲洗                   4、附加：场内运输，支吊架制作安装               </t>
  </si>
  <si>
    <t xml:space="preserve">1、名称：涡轮对夹蝶阀       2、规格：DN150                 3、工艺：焊接法兰，试压，冲洗                     4、附加：场内运输，支吊架制作安装               </t>
  </si>
  <si>
    <t>PVC弯头</t>
  </si>
  <si>
    <t xml:space="preserve">1、名称：PVC弯头         2、规格：DN150                3、工艺：焊接，试压，冲洗                     4、附加：场内运输，支吊架制作安装               </t>
  </si>
  <si>
    <t xml:space="preserve">1、名称：铜闸阀            2、规格：DN25                 3、工艺：螺纹连接，试压，冲洗                     4、附加：场内运输，支吊架制作安装               </t>
  </si>
  <si>
    <t xml:space="preserve">1、名称：无缝钢管         2、规格：DN200                  3、工艺：焊接，防腐，试压，冲洗                   4、附加：场内运输，支吊架制作安装               </t>
  </si>
  <si>
    <t xml:space="preserve">1、名称：无缝钢管         2、规格：DN125                  3、工艺：焊接，防腐，试压，冲洗                   4、附加：场内运输，支吊架制作安装               </t>
  </si>
  <si>
    <t>焊接变径</t>
  </si>
  <si>
    <t xml:space="preserve">1、名称：焊接变径         2、规格：DN250*125                 3、工艺：焊接，试压，冲洗                     4、附加：场内运输，支吊架制作安装               </t>
  </si>
  <si>
    <t xml:space="preserve">1、名称：焊接弯头         2、规格：DN125                 3、工艺：焊接，试压，冲洗                     4、附加：场内运输，支吊架制作安装               </t>
  </si>
  <si>
    <t xml:space="preserve">1、名称：涡轮对夹蝶阀       2、规格：DN125                 3、工艺：焊接法兰，试压，冲洗                     4、附加：场内运输，支吊架制作安装               </t>
  </si>
  <si>
    <t>货架安装</t>
  </si>
  <si>
    <t xml:space="preserve">1、名称：货架焊接       2、规格：15m*0.63m*2m                3、工艺：角钢焊接，铺装板材                     4、附加：材料整齐码放在货架上               </t>
  </si>
  <si>
    <t>施工方案“第8项”</t>
  </si>
  <si>
    <t>钢结构护栏改造</t>
  </si>
  <si>
    <t xml:space="preserve">1、名称：钢结构护栏改造       2、规格：/                3、工艺：角钢焊接，安装合页，锁扣                     4、附加：爬梯焊接，原爬梯洞口焊接               </t>
  </si>
  <si>
    <t>施工方案“第9项”</t>
  </si>
  <si>
    <t xml:space="preserve">1、名称：无缝钢管         2、规格：DN100                  3、工艺：焊接，防腐，试压，冲洗                   4、附加：场内运输，支吊架制作安装               </t>
  </si>
  <si>
    <t>施工方案“第10项”</t>
  </si>
  <si>
    <t xml:space="preserve">1、名称：焊接弯头         2、规格：DN100                3、工艺：焊接，试压，冲洗                     4、附加：场内运输，支吊架制作安装               </t>
  </si>
  <si>
    <t>控制箱安装</t>
  </si>
  <si>
    <t xml:space="preserve">1、名称：控制箱安装         2、规格：600*500*300               3、工艺：墙上明装                     4、附加：               </t>
  </si>
  <si>
    <t>施工方案“第11项”</t>
  </si>
  <si>
    <t>槽内、管内穿线</t>
  </si>
  <si>
    <t xml:space="preserve">1、名称：槽内管内穿线        2、规格：/              3、工艺：原有裸露电源线、控制线隐蔽在线槽线管内                     4、附加：               </t>
  </si>
  <si>
    <t>太阳能循环管道维修</t>
  </si>
  <si>
    <t xml:space="preserve">1、名称：管道维修        2、规格：/              3、工艺：腐蚀严重管道更换                     4、附加：               </t>
  </si>
  <si>
    <t>处</t>
  </si>
  <si>
    <t>太阳能管安装</t>
  </si>
  <si>
    <t xml:space="preserve">1、名称：太阳能管安装       2、规格：/              3、工艺：损坏的太阳能管更换                     4、附加：               </t>
  </si>
  <si>
    <t>接水槽安装</t>
  </si>
  <si>
    <t xml:space="preserve">1、名称：接水槽安装       2、规格：100*100             3、工艺：吊装                     4、附加：               </t>
  </si>
  <si>
    <t>施工方案“第13项”</t>
  </si>
  <si>
    <t>引水管安装</t>
  </si>
  <si>
    <t xml:space="preserve">1、名称：引水管安装       2、规格：DN25             3、工艺：吊装                     4、附加：               </t>
  </si>
  <si>
    <t>全自动加药装置安装</t>
  </si>
  <si>
    <t xml:space="preserve">1、名称：全自动加药装置         2、规格：100L+40L                  3、工艺：设备调平找正，固定                     4、附加：场内运输，底座制作安装，相关管道、阀门、电源线路等附件安装               </t>
  </si>
  <si>
    <t>套</t>
  </si>
  <si>
    <t>施工方案“第14项”</t>
  </si>
  <si>
    <t>电线管</t>
  </si>
  <si>
    <t xml:space="preserve">1、名称：电线管         2、规格：镀锌钢管25                  3、工艺：螺纹连接，煨弯                   4、附加：场内运输，支吊架制作安装               </t>
  </si>
  <si>
    <t>电线</t>
  </si>
  <si>
    <t xml:space="preserve">1、名称：BV线           2、规格：2.5                3、工艺：线槽内敷设                   4、附加：缆线接头安装               </t>
  </si>
  <si>
    <t>三、</t>
  </si>
  <si>
    <t>总结</t>
  </si>
  <si>
    <t>直接费合计</t>
  </si>
  <si>
    <t>一+二</t>
  </si>
  <si>
    <t>措施费</t>
  </si>
  <si>
    <t>税金</t>
  </si>
  <si>
    <t>报价合计</t>
  </si>
  <si>
    <t>大写：</t>
  </si>
  <si>
    <t>备注：1、综合单价包含人工费、机械机具费、辅材费。                                                                                                               2、本工程量清单内容如与实际有出入则以施工方案内容为准，施工方通过计算如有增加工程量可在下方列出。             3、人工费包含：工人工资、社保、保险、福利等与劳动力相关的所有费用。                                          4、辅材费包含：口径小于80的管件、焊材、切割气体、螺栓螺丝、法兰垫、油漆、机具耗材等。                    5、措施费包含：安全文明施工费、劳保、夜间施工、二次搬运、成品保护、垃圾清运、脚手架使用、临时设施、疫情常态防控措施费等。</t>
  </si>
  <si>
    <t>报价单位：</t>
  </si>
  <si>
    <t>报价人（联系方式）：</t>
  </si>
  <si>
    <t>2022年</t>
  </si>
  <si>
    <t>月</t>
  </si>
  <si>
    <t>日</t>
  </si>
  <si>
    <t>工程名称：沁园公寓直燃机房改建项目-机电安装工程</t>
  </si>
  <si>
    <t>备注</t>
  </si>
  <si>
    <t>软化水箱拆除</t>
  </si>
  <si>
    <t>1、名称：玻璃钢水箱拆除    2、规格：2.5m*1.5m*2m       3、工艺：整体保护性拆除，（需要利旧）               4、附加：配件拆除</t>
  </si>
  <si>
    <t>全自动软水器拆除</t>
  </si>
  <si>
    <t>1、名称：软水器拆除     2、规格：软水量6m³/h    3、工艺：整体保护性拆 除，集中码放指定位置               4、附加：给水系统管道、阀门及配件拆除</t>
  </si>
  <si>
    <t>补水泵拆除</t>
  </si>
  <si>
    <t>1、名称：立式离心泵拆除    2、规格：2.2kw           3、工艺：整体保护性拆除，（需要利旧）              4、附加：补水系统管道、阀门及配件拆除</t>
  </si>
  <si>
    <t>送、排风机拆除</t>
  </si>
  <si>
    <t>1、名称：轴流风机拆除    2、规格：4#                     3、工艺：整体保护性拆除，集中码放指定位置                4、附加：电源拆除</t>
  </si>
  <si>
    <t>暖气片拆除</t>
  </si>
  <si>
    <t>1、名称：暖气片拆除        2、规格：24片/组          3、工艺：整体保护性拆除，集中码放指定位置                4、附加：支管拆除，干管上封堵</t>
  </si>
  <si>
    <t>组</t>
  </si>
  <si>
    <t>烟囱拆除</t>
  </si>
  <si>
    <t>1、名称：烟囱拆除       2、规格：500*500           3、工艺：分段切割拆除，集中码放指定位置                4、附加：封堵，夹层保温作为施工垃圾清运出场外</t>
  </si>
  <si>
    <t>冷却水管道拆除</t>
  </si>
  <si>
    <t>1、名称：无缝钢管拆除      2、规格：DN300         3、工艺：分段切割拆除，集中码放指定位置                   4、附加：管路上的阀门及支吊架拆除</t>
  </si>
  <si>
    <t>1、名称：螺旋焊缝钢管拆除                     2、规格：DN400         3、工艺：分段切割拆除，集中码放指定位置                   4、附加：管路上的阀门及支吊架拆除</t>
  </si>
  <si>
    <t>1、名称：螺旋焊缝钢管拆除                     2、规格：DN350         3、工艺：分段切割拆除，集中码放指定位置                   4、附加：管路上的阀门及支吊架拆除</t>
  </si>
  <si>
    <t>1、名称：无缝钢管拆除      2、规格：DN250         3、工艺：分段切割拆除，集中码放指定位置                   4、附加：管路上的阀门及支吊架拆除</t>
  </si>
  <si>
    <t>1、名称：无缝钢管拆除      2、规格：DN200         3、工艺：分段切割拆除，集中码放指定位置                   4、附加：管路上的阀门及支吊架拆除</t>
  </si>
  <si>
    <t>1、名称：无缝钢管拆除      2、规格：DN150         3、工艺：分段切割拆除，集中码放指定位置                   4、附加：管路上的阀门及支吊架拆除</t>
  </si>
  <si>
    <t>冷却系统补水管道拆除</t>
  </si>
  <si>
    <t>1、名称：焊接钢管拆除      2、规格：DN32~DN100         3、工艺：分段切割拆除，集中码放指定位置                   5、附加：管路上的阀门及支吊架拆除</t>
  </si>
  <si>
    <t>冷却水系统焊接弯头拆除</t>
  </si>
  <si>
    <t xml:space="preserve">1、名称：焊接弯头拆除      2、规格：DN400         3、工艺：切割拆除，集中码放指定位置                   </t>
  </si>
  <si>
    <t xml:space="preserve">1、名称：焊接弯头拆除      2、规格：DN300         3、工艺：切割拆除，集中码放指定位置                   </t>
  </si>
  <si>
    <t xml:space="preserve">1、名称：焊接弯头拆除      2、规格：DN350         3、工艺：切割拆除，集中码放指定位置                   </t>
  </si>
  <si>
    <t xml:space="preserve">1、名称：焊接弯头拆除      2、规格：DN250         3、工艺：切割拆除，集中码放指定位置                   </t>
  </si>
  <si>
    <t xml:space="preserve">1、名称：焊接弯头拆除      2、规格：DN200         3、工艺：切割拆除，集中码放指定位置                   </t>
  </si>
  <si>
    <t xml:space="preserve">1、名称：焊接弯头拆除      2、规格：DN150         3、工艺：切割拆除，集中码放指定位置                   </t>
  </si>
  <si>
    <t>冷温水管道拆除</t>
  </si>
  <si>
    <t>1、名称：无缝钢管拆除      2、规格：DN300         3、工艺：分段切割拆除，集中码放指定位置                   4、附加：管路上的阀门、保温及支吊架拆除</t>
  </si>
  <si>
    <t>1、名称：无缝钢管拆除      2、规格：DN250         3、工艺：分段切割拆除，集中码放指定位置                   4、附加：管路上的阀门、保温及支吊架拆除</t>
  </si>
  <si>
    <t>1、名称：无缝钢管拆除      2、规格：DN150         3、工艺：分段切割拆除，集中码放指定位置                   4、附加：管路上的阀门、保温及支吊架拆除</t>
  </si>
  <si>
    <t>冷温水系统焊接弯头拆除</t>
  </si>
  <si>
    <t xml:space="preserve">1、名称：焊接弯头拆除      2、规格：DN300         3、工艺：切割拆除，集中码放指定位置             4、附加：弯头上的保温拆除                  </t>
  </si>
  <si>
    <t xml:space="preserve">1、名称：焊接弯头拆除      2、规格：DN250         3、工艺：切割拆除，集中码放指定位置             4、附加：弯头上的保温拆除                  </t>
  </si>
  <si>
    <t xml:space="preserve">1、名称：焊接弯头拆除      2、规格：DN150         3、工艺：切割拆除，集中码放指定位置             4、附加：弯头上的保温拆除                  </t>
  </si>
  <si>
    <t>保温拆除</t>
  </si>
  <si>
    <t xml:space="preserve">1、名称：离心棉保温拆除      2、规格：厚度50mm        3、工艺：拆除后打包，作为施工垃圾清运出场外                               </t>
  </si>
  <si>
    <t>m³</t>
  </si>
  <si>
    <t>电线槽拆除</t>
  </si>
  <si>
    <t xml:space="preserve">1、名称：电线槽拆除       2、规格：300*100        3、工艺：拆除，集中码放指定位置               4、附加：支吊架拆除                 </t>
  </si>
  <si>
    <t xml:space="preserve">1、名称：电线槽拆除       2、规格：200*100        3、工艺：拆除，集中码放指定位置               4、附加：支吊架拆除                 </t>
  </si>
  <si>
    <t>电线管拆除</t>
  </si>
  <si>
    <t xml:space="preserve">1、名称：电线管拆除       2、规格：DN25          3、工艺：拆除，集中码放指定位置               4、附加：支吊架拆除                 </t>
  </si>
  <si>
    <t>电缆拆除</t>
  </si>
  <si>
    <t xml:space="preserve">1、名称：电缆拆除       2、规格：3*120+2*90        3、工艺：拆除，集中码放指定位置                                </t>
  </si>
  <si>
    <t xml:space="preserve">1、名称：阀门拆除       2、规格：DN300~DN65         3、工艺：集分水器上的阀门拆除，集中码放指定位置                                   </t>
  </si>
  <si>
    <t>其他零星拆除</t>
  </si>
  <si>
    <t xml:space="preserve">1、名称：其他拆除       2、规格：仪表等             3、工艺：拆除，集中码放指定位置                                </t>
  </si>
  <si>
    <t>项</t>
  </si>
  <si>
    <t>设备、管道安装部分</t>
  </si>
  <si>
    <t>直燃机</t>
  </si>
  <si>
    <t xml:space="preserve">1、名称：直燃机          2、规格：制冷量150万大卡                    3、工艺：分两体到货，现场组装对接点焊，调平找正，地脚螺栓二次灌浆               4、附加：卸车，场内运输，冷凝水管安装                 </t>
  </si>
  <si>
    <t>冷却塔</t>
  </si>
  <si>
    <t xml:space="preserve">1、名称：冷却塔          2、规格：冷却水量350m³/h                   3、工艺：零配件到货，厂家现场组装，槽钢底座改造，设备调平找正，固定               4、附加：卸车，场内垂直运输                </t>
  </si>
  <si>
    <t>冷却泵</t>
  </si>
  <si>
    <t xml:space="preserve">1、名称：冷却泵          2、规格：功率18.5kw                   3、工艺：整装到货，设备调平找正，固定                   4、附加：卸车，场内运输，底座制作安装，减震器安装                </t>
  </si>
  <si>
    <t>冷冻泵</t>
  </si>
  <si>
    <t xml:space="preserve">1、名称：冷冻泵          2、规格：功率18.5kw                   3、工艺：整装到货，设备调平找正，固定                   4、附加：卸车，场内运输，底座制作安装，减震器安装                </t>
  </si>
  <si>
    <t>补水泵</t>
  </si>
  <si>
    <t xml:space="preserve">1、名称：冷冻泵          2、规格：功率2.2kw                   3、工艺：利旧，设备调平找正，固定                   4、附加：场内运输，底座制作安装，减震器安装                </t>
  </si>
  <si>
    <t>软水箱安装</t>
  </si>
  <si>
    <t xml:space="preserve">1、名称：玻璃钢水箱          2、规格：2.5m*1.5m*2m                   3、工艺：利旧，设备调平找正，固定                   4、附加：场内运输，底座制作安装               </t>
  </si>
  <si>
    <t>全自动软水器</t>
  </si>
  <si>
    <t>全自动加药装置</t>
  </si>
  <si>
    <t xml:space="preserve">1、名称：全自动加药装置         2、规格：D600                  3、工艺：设备调平找正，固定                   4、附加：场内运输，底座制作安装               </t>
  </si>
  <si>
    <t xml:space="preserve">1、名称：无缝钢管         2、规格：DN400                  3、工艺：焊接，防腐，试压，冲洗                   4、附加：场内运输，支吊架制作安装               </t>
  </si>
  <si>
    <t xml:space="preserve">1、名称：无缝钢管         2、规格：DN350                  3、工艺：焊接，防腐，试压，冲洗                   4、附加：场内运输，支吊架制作安装               </t>
  </si>
  <si>
    <t xml:space="preserve">1、名称：无缝钢管         2、规格：DN300                  3、工艺：焊接，防腐，试压，冲洗                   4、附加：场内运输，支吊架制作安装               </t>
  </si>
  <si>
    <t xml:space="preserve">1、名称：无缝钢管         2、规格：DN150                  3、工艺：焊接，防腐，试压，冲洗                   4、附加：场内运输，支吊架制作安装               </t>
  </si>
  <si>
    <t>焊接钢管</t>
  </si>
  <si>
    <t xml:space="preserve">1、名称：焊接钢管         2、规格：DN100                  3、工艺：焊接，试压，冲洗                           4、附加：场内运输，支吊架制作安装               </t>
  </si>
  <si>
    <t xml:space="preserve">1、名称：焊接钢管         2、规格：DN80                  3、工艺：焊接，试压，冲洗                     4、附加：场内运输，支吊架制作安装               </t>
  </si>
  <si>
    <t xml:space="preserve">1、名称：焊接钢管         2、规格：DN65                  3、工艺：焊接，试压，冲洗                     4、附加：场内运输，支吊架制作安装               </t>
  </si>
  <si>
    <t xml:space="preserve">1、名称：镀锌钢管         2、规格：DN40                  3、工艺：螺纹连接，试压，冲洗                   4、附加：场内运输，支吊架制作安装               </t>
  </si>
  <si>
    <t xml:space="preserve">1、名称：镀锌钢管         2、规格：DN32                  3、工艺：螺纹连接，试压，冲洗                   4、附加：场内运输，支吊架制作安装               </t>
  </si>
  <si>
    <t xml:space="preserve">1、名称：镀锌钢管         2、规格：DN25                  3、工艺：螺纹连接，试压，冲洗                   4、附加：场内运输，支吊架制作安装               </t>
  </si>
  <si>
    <t xml:space="preserve">1、名称：镀锌钢管         2、规格：DN20                 3、工艺：螺纹连接，试压，冲洗                   4、附加：场内运输，支吊架制作安装               </t>
  </si>
  <si>
    <t xml:space="preserve">1、名称：焊接弯头         2、规格：DN400                 3、工艺：焊接，试压，冲洗                     4、附加：场内运输，支吊架制作安装               </t>
  </si>
  <si>
    <t xml:space="preserve">1、名称：焊接弯头         2、规格：DN350                 3、工艺：焊接，试压，冲洗                     4、附加：场内运输，支吊架制作安装               </t>
  </si>
  <si>
    <t xml:space="preserve">1、名称：焊接弯头         2、规格：DN300                 3、工艺：焊接，试压，冲洗                     4、附加：场内运输，支吊架制作安装               </t>
  </si>
  <si>
    <t xml:space="preserve">1、名称：焊接弯头         2、规格：DN250                 3、工艺：焊接，试压，冲洗                     4、附加：场内运输，支吊架制作安装               </t>
  </si>
  <si>
    <t xml:space="preserve">1、名称：焊接弯头         2、规格：DN200                 3、工艺：焊接，试压，冲洗                     4、附加：场内运输，支吊架制作安装               </t>
  </si>
  <si>
    <t xml:space="preserve">1、名称：焊接弯头         2、规格：DN150                 3、工艺：焊接，试压，冲洗                     4、附加：场内运输，支吊架制作安装               </t>
  </si>
  <si>
    <t xml:space="preserve">1、名称：焊接弯头         2、规格：DN100                 3、工艺：焊接，试压，冲洗                     4、附加：场内运输，支吊架制作安装               </t>
  </si>
  <si>
    <t>焊接封头</t>
  </si>
  <si>
    <t xml:space="preserve">1、名称：焊接封头        2、规格：DN400                 3、工艺：焊接，试压，冲洗                     4、附加：场内运输，支吊架制作安装               </t>
  </si>
  <si>
    <t xml:space="preserve">1、名称：焊接封头        2、规格：DN350                 3、工艺：焊接，试压，冲洗                     4、附加：场内运输，支吊架制作安装               </t>
  </si>
  <si>
    <t xml:space="preserve">1、名称：焊接封头        2、规格：DN300                 3、工艺：焊接，试压，冲洗                     4、附加：场内运输，支吊架制作安装               </t>
  </si>
  <si>
    <t xml:space="preserve">1、名称：焊接变径       2、规格：400/350                 3、工艺：焊接，试压，冲洗                     4、附加：场内运输，支吊架制作安装               </t>
  </si>
  <si>
    <t xml:space="preserve">1、名称：焊接变径       2、规格：250/200                 3、工艺：焊接，试压，冲洗                     4、附加：场内运输，支吊架制作安装               </t>
  </si>
  <si>
    <t xml:space="preserve">1、名称：焊接变径       2、规格：200/125                 3、工艺：焊接，试压，冲洗                     4、附加：场内运输，支吊架制作安装               </t>
  </si>
  <si>
    <t xml:space="preserve">1、名称：涡轮对夹蝶阀       2、规格：DN300                 3、工艺：焊接法兰，试压，冲洗                     4、附加：场内运输，支吊架制作安装               </t>
  </si>
  <si>
    <t xml:space="preserve">1、名称：涡轮对夹蝶阀       2、规格：DN200                 3、工艺：焊接法兰，试压，冲洗                     4、附加：场内运输，支吊架制作安装               </t>
  </si>
  <si>
    <t>手柄对夹蝶阀</t>
  </si>
  <si>
    <t xml:space="preserve">1、名称：手柄对夹蝶阀       2、规格：DN80                 3、工艺：焊接法兰，试压，冲洗                     4、附加：场内运输，支吊架制作安装               </t>
  </si>
  <si>
    <t xml:space="preserve">1、名称：手柄对夹蝶阀       2、规格：DN65                 3、工艺：焊接法兰，试压，冲洗                     4、附加：场内运输，支吊架制作安装               </t>
  </si>
  <si>
    <t>电动蝶阀</t>
  </si>
  <si>
    <t xml:space="preserve">1、名称：电动蝶阀       2、规格：DN250                 3、工艺：焊接法兰，试压，冲洗                     4、附加：场内运输，支吊架制作安装               </t>
  </si>
  <si>
    <t>开关量</t>
  </si>
  <si>
    <t xml:space="preserve">1、名称：电动蝶阀       2、规格：DN200                 3、工艺：焊接法兰，试压，冲洗                     4、附加：场内运输，支吊架制作安装               </t>
  </si>
  <si>
    <t>Y型过滤器</t>
  </si>
  <si>
    <t xml:space="preserve">1、名称：Y型过滤器       2、规格：DN250                 3、工艺：焊接法兰，试压，冲洗                     4、附加：场内运输，支吊架制作安装               </t>
  </si>
  <si>
    <t xml:space="preserve">1、名称：Y型过滤器       2、规格：DN200                 3、工艺：焊接法兰，试压，冲洗                     4、附加：场内运输，支吊架制作安装               </t>
  </si>
  <si>
    <t>止回阀</t>
  </si>
  <si>
    <t xml:space="preserve">1、名称：消声止回阀       2、规格：DN250                 3、工艺：焊接法兰，试压，冲洗                     4、附加：场内运输，支吊架制作安装               </t>
  </si>
  <si>
    <t xml:space="preserve">1、名称：消声止回阀       2、规格：DN200                 3、工艺：焊接法兰，试压，冲洗                     4、附加：场内运输，支吊架制作安装               </t>
  </si>
  <si>
    <t>橡胶软接头</t>
  </si>
  <si>
    <t xml:space="preserve">1、名称：橡胶软接头         2、规格：DN250                 3、工艺：焊接法兰，试压，冲洗                     4、附加：场内运输，支吊架制作安装               </t>
  </si>
  <si>
    <t xml:space="preserve">1、名称：铜闸阀            2、规格：DN40                 3、工艺：螺纹连接，试压，冲洗                     4、附加：场内运输，支吊架制作安装               </t>
  </si>
  <si>
    <t xml:space="preserve">1、名称：铜闸阀            2、规格：DN32                 3、工艺：螺纹连接，试压，冲洗                     4、附加：场内运输，支吊架制作安装               </t>
  </si>
  <si>
    <t xml:space="preserve">1、名称：铜闸阀            2、规格：DN20                 3、工艺：螺纹连接，试压，冲洗                     4、附加：场内运输，支吊架制作安装               </t>
  </si>
  <si>
    <t>铜放气阀</t>
  </si>
  <si>
    <t xml:space="preserve">1、名称：铜放气阀            2、规格：DN20                 3、工艺：螺纹连接，试压，冲洗                     4、附加：场内运输，支吊架制作安装               </t>
  </si>
  <si>
    <t>铜过滤器</t>
  </si>
  <si>
    <t xml:space="preserve">1、名称：铜过滤器            2、规格：DN40                 3、工艺：螺纹连接，试压，冲洗                     4、附加：场内运输，支吊架制作安装               </t>
  </si>
  <si>
    <t>铜止回阀</t>
  </si>
  <si>
    <t xml:space="preserve">1、名称：铜止回阀           2、规格：DN40                 3、工艺：螺纹连接，试压，冲洗                     4、附加：场内运输，支吊架制作安装               </t>
  </si>
  <si>
    <t>不锈钢波纹管</t>
  </si>
  <si>
    <t xml:space="preserve">1、名称：不锈钢波纹管          2、规格：DN40                 3、工艺：螺纹连接，试压，冲洗                     4、附加：场内运输，支吊架制作安装               </t>
  </si>
  <si>
    <t xml:space="preserve">1、名称：不锈钢波纹管          2、规格：DN25                 3、工艺：螺纹连接，试压，冲洗                     4、附加：场内运输，支吊架制作安装               </t>
  </si>
  <si>
    <t xml:space="preserve">1、名称：不锈钢波纹管          2、规格：DN20                3、工艺：螺纹连接，试压，冲洗                     4、附加：场内运输，支吊架制作安装               </t>
  </si>
  <si>
    <t>水表</t>
  </si>
  <si>
    <t xml:space="preserve">1、名称：水表          2、规格：DN40                3、工艺：螺纹法兰连接，试压，冲洗                     4、附加：场内运输，支吊架制作安装               </t>
  </si>
  <si>
    <t>防污隔断阀</t>
  </si>
  <si>
    <t xml:space="preserve">1、名称：防污隔断阀          2、规格：DN40                3、工艺：螺纹连接，试压，冲洗                     4、附加：场内运输，支吊架制作安装               </t>
  </si>
  <si>
    <t>压力表</t>
  </si>
  <si>
    <t xml:space="preserve">1、名称：压力表         2、规格：0~1.6Mpa                3、工艺：螺纹连接，试压，冲洗                     4、附加：场内运输，取源部件安装               </t>
  </si>
  <si>
    <t>温度表</t>
  </si>
  <si>
    <t xml:space="preserve">1、名称：温度表          2、规格：0~100℃                3、工艺：螺纹连接，试压，冲洗                     4、附加：场内运输，取源部件安装               </t>
  </si>
  <si>
    <t>传感器取源部件</t>
  </si>
  <si>
    <t xml:space="preserve">1、名称：传感器取源部件          2、规格：DN25                3、工艺：焊接，试压，冲洗                     4、附加：               </t>
  </si>
  <si>
    <t>集分水器、利旧管道除锈防腐</t>
  </si>
  <si>
    <t xml:space="preserve">1、名称：除锈防腐         2、规格：/               3、工艺：人工机械除锈，两遍红防锈，一遍灰漆                    4、附加：               </t>
  </si>
  <si>
    <t>通风空调部分</t>
  </si>
  <si>
    <t>送排风机</t>
  </si>
  <si>
    <t xml:space="preserve">1、名称：防爆轴流风机         2、规格：5#                  3、工艺：墙内安装设备调平找正，固定                   4、附加：场内运输，底座制作安装               </t>
  </si>
  <si>
    <t>风机盘管</t>
  </si>
  <si>
    <t xml:space="preserve">1、名称：风机盘管         2、规格：FP-102                  3、工艺：吊装                   4、附加：场内运输，支吊架制作安装               </t>
  </si>
  <si>
    <t>镀锌钢板风管</t>
  </si>
  <si>
    <t xml:space="preserve">1、名称：镀锌钢板风管         2、规格：厚度0.75mm                  3、工艺：现场放样，外加工共板法兰风管                   4、附加：场内运输，支吊架制作安装               </t>
  </si>
  <si>
    <t>㎡</t>
  </si>
  <si>
    <t>双层不锈钢烟囱</t>
  </si>
  <si>
    <t xml:space="preserve">1、名称：双层不锈钢烟囱        2、规格：厚度1.0mm                  3、工艺：现场放样，外加工法兰连接                   4、附加：场内运输，支吊架制作安装               </t>
  </si>
  <si>
    <t>防火阀</t>
  </si>
  <si>
    <t xml:space="preserve">1、名称：70℃防火阀        2、规格：630*400                  3、工艺：法兰连接，独立支吊架                   4、附加：场内运输，支吊架制作安装               </t>
  </si>
  <si>
    <t>软风管</t>
  </si>
  <si>
    <t xml:space="preserve">1、名称：软风管            2、规格：/                  3、工艺：法兰连接                   4、附加：场内运输，支吊架制作安装               </t>
  </si>
  <si>
    <t>风口</t>
  </si>
  <si>
    <t xml:space="preserve">1、名称：风口          2、规格：铝合金                  3、工艺：法兰连接                   4、附加：场内运输，支吊架制作安装               </t>
  </si>
  <si>
    <t>四、</t>
  </si>
  <si>
    <t>电气安装部分</t>
  </si>
  <si>
    <t>控制箱</t>
  </si>
  <si>
    <t xml:space="preserve">1、名称：送排风机K          2、规格：400*600*200                  3、工艺：墙上安装                                  </t>
  </si>
  <si>
    <t xml:space="preserve">1、名称：补水泵K          2、规格：400*600*200                  3、工艺：墙上安装                                  </t>
  </si>
  <si>
    <t xml:space="preserve">1、名称：加药装置K          2、规格：400*600*200                  3、工艺：墙上安装                                  </t>
  </si>
  <si>
    <t>电线槽</t>
  </si>
  <si>
    <t xml:space="preserve">1、名称：电线槽          2、规格：300*100*1.5                  3、工艺：                   4、附加：场内运输，支吊架制作安装               </t>
  </si>
  <si>
    <t xml:space="preserve">1、名称：电线槽          2、规格：200*100*1.5                  3、工艺：                   4、附加：场内运输，支吊架制作安装               </t>
  </si>
  <si>
    <t xml:space="preserve">1、名称：电线槽          2、规格：100*100*1.5                  3、工艺：                   4、附加：场内运输，支吊架制作安装               </t>
  </si>
  <si>
    <t>接地扁钢</t>
  </si>
  <si>
    <t xml:space="preserve">1、名称：镀锌扁钢        2、规格：40*4                  3、工艺：焊接，煨弯                   4、附加：场内运输，支吊架制作安装               </t>
  </si>
  <si>
    <t>电缆线</t>
  </si>
  <si>
    <t xml:space="preserve">1、名称：电缆线          2、规格：3*16+1*10                 3、工艺：线槽内敷设                   4、附加：缆线接头安装               </t>
  </si>
  <si>
    <t xml:space="preserve">1、名称：电缆线          2、规格：3*10+2*6                3、工艺：线槽内敷设                   4、附加：缆线接头安装               </t>
  </si>
  <si>
    <t xml:space="preserve">1、名称：电缆线          2、规格：4*2.5                 3、工艺：线槽内敷设                   4、附加：缆线接头安装               </t>
  </si>
  <si>
    <t xml:space="preserve">1、名称：电缆线          2、规格：3*2.5                3、工艺：线槽内敷设                   4、附加：缆线接头安装               </t>
  </si>
  <si>
    <t xml:space="preserve">1、名称：控制电缆线          2、规格：5*1.0                 3、工艺：线槽内敷设                   4、附加：缆线接头安装               </t>
  </si>
  <si>
    <t>五、</t>
  </si>
  <si>
    <t>一+二+三+四</t>
  </si>
  <si>
    <t>备注：1、综合单价包含人工费、机械机具费、辅材费。                                                                                                               2、本工程量清单内容如与实际有出入则以施工方案内容为准，施工方通过计算如有增加工程量可在下方列出。             3、人工费包含：工人工资、社保、保险、福利等与劳动力相关的所有费用。                                          4、辅材费包含：口径小于100的管件、焊材、切割气体、螺栓螺丝、法兰垫、油漆、机具耗材等。                    5、措施费包含：安全文明施工费、劳保、夜间施工、二次搬运、成品保护、垃圾清运、脚手架使用、临时设施等。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</si>
</sst>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9"/>
      <color rgb="FF000000"/>
      <name val="仿宋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b/>
      <sz val="9"/>
      <color rgb="FF000000"/>
      <name val="仿宋"/>
      <charset val="134"/>
    </font>
    <font>
      <sz val="11"/>
      <color indexed="8"/>
      <name val="仿宋"/>
      <charset val="134"/>
    </font>
    <font>
      <b/>
      <sz val="9"/>
      <name val="仿宋"/>
      <charset val="134"/>
    </font>
    <font>
      <b/>
      <sz val="9"/>
      <color indexed="8"/>
      <name val="仿宋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u/>
      <sz val="14"/>
      <color rgb="FF000000"/>
      <name val="仿宋"/>
      <charset val="134"/>
    </font>
    <font>
      <sz val="9"/>
      <color rgb="FFFF0000"/>
      <name val="仿宋"/>
      <charset val="134"/>
    </font>
    <font>
      <sz val="9"/>
      <name val="黑体"/>
      <charset val="134"/>
    </font>
    <font>
      <b/>
      <sz val="11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26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4" borderId="29" applyNumberFormat="0" applyAlignment="0" applyProtection="0">
      <alignment vertical="center"/>
    </xf>
    <xf numFmtId="0" fontId="36" fillId="14" borderId="25" applyNumberFormat="0" applyAlignment="0" applyProtection="0">
      <alignment vertical="center"/>
    </xf>
    <xf numFmtId="0" fontId="37" fillId="15" borderId="30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2" fillId="0" borderId="0"/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2" borderId="4" xfId="49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76" fontId="6" fillId="0" borderId="4" xfId="4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176" fontId="6" fillId="0" borderId="10" xfId="4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6" fontId="6" fillId="0" borderId="11" xfId="4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176" fontId="6" fillId="0" borderId="5" xfId="0" applyNumberFormat="1" applyFont="1" applyBorder="1" applyAlignment="1">
      <alignment horizontal="right" vertical="center"/>
    </xf>
    <xf numFmtId="0" fontId="6" fillId="0" borderId="14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2" borderId="10" xfId="49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176" fontId="6" fillId="0" borderId="16" xfId="4" applyNumberFormat="1" applyFont="1" applyBorder="1" applyAlignment="1">
      <alignment horizontal="right" vertical="center"/>
    </xf>
    <xf numFmtId="0" fontId="6" fillId="2" borderId="4" xfId="49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vertical="center"/>
    </xf>
    <xf numFmtId="176" fontId="6" fillId="0" borderId="4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176" fontId="6" fillId="0" borderId="5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177" fontId="6" fillId="0" borderId="9" xfId="0" applyNumberFormat="1" applyFont="1" applyBorder="1" applyAlignment="1">
      <alignment horizontal="right" vertical="center"/>
    </xf>
    <xf numFmtId="0" fontId="6" fillId="0" borderId="22" xfId="0" applyFont="1" applyBorder="1">
      <alignment vertical="center"/>
    </xf>
    <xf numFmtId="0" fontId="8" fillId="0" borderId="23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vertical="top" wrapText="1"/>
    </xf>
    <xf numFmtId="0" fontId="16" fillId="0" borderId="4" xfId="0" applyNumberFormat="1" applyFont="1" applyBorder="1" applyAlignment="1" applyProtection="1">
      <alignment vertical="top" wrapText="1" readingOrder="1"/>
      <protection locked="0"/>
    </xf>
    <xf numFmtId="0" fontId="17" fillId="0" borderId="4" xfId="0" applyFont="1" applyBorder="1">
      <alignment vertical="center"/>
    </xf>
    <xf numFmtId="0" fontId="18" fillId="0" borderId="4" xfId="0" applyNumberFormat="1" applyFont="1" applyBorder="1" applyAlignment="1">
      <alignment vertical="top" wrapText="1"/>
    </xf>
    <xf numFmtId="0" fontId="13" fillId="0" borderId="4" xfId="0" applyNumberFormat="1" applyFont="1" applyBorder="1" applyAlignment="1">
      <alignment vertical="top" wrapText="1"/>
    </xf>
    <xf numFmtId="0" fontId="17" fillId="0" borderId="4" xfId="0" applyNumberFormat="1" applyFont="1" applyBorder="1" applyAlignment="1">
      <alignment vertical="top"/>
    </xf>
    <xf numFmtId="0" fontId="14" fillId="0" borderId="4" xfId="0" applyFont="1" applyBorder="1">
      <alignment vertical="center"/>
    </xf>
    <xf numFmtId="0" fontId="14" fillId="0" borderId="4" xfId="0" applyNumberFormat="1" applyFont="1" applyBorder="1" applyAlignment="1">
      <alignment vertical="top" wrapText="1"/>
    </xf>
    <xf numFmtId="0" fontId="19" fillId="0" borderId="4" xfId="0" applyFont="1" applyBorder="1" applyAlignment="1">
      <alignment horizontal="center" vertical="center"/>
    </xf>
    <xf numFmtId="0" fontId="19" fillId="4" borderId="4" xfId="0" applyFont="1" applyFill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7" fillId="0" borderId="24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3" topLeftCell="A5" activePane="bottomLeft" state="frozen"/>
      <selection/>
      <selection pane="bottomLeft" activeCell="C5" sqref="C5"/>
    </sheetView>
  </sheetViews>
  <sheetFormatPr defaultColWidth="9" defaultRowHeight="13.5"/>
  <cols>
    <col min="1" max="1" width="4.725" customWidth="1"/>
    <col min="2" max="2" width="10.725" customWidth="1"/>
    <col min="3" max="3" width="48.0916666666667" customWidth="1"/>
    <col min="4" max="4" width="20.5333333333333" customWidth="1"/>
    <col min="5" max="8" width="8.55" customWidth="1"/>
  </cols>
  <sheetData>
    <row r="1" ht="28" customHeight="1" spans="1:8">
      <c r="A1" s="91" t="s">
        <v>0</v>
      </c>
      <c r="B1" s="92"/>
      <c r="C1" s="92"/>
      <c r="D1" s="92"/>
      <c r="E1" s="92"/>
      <c r="F1" s="92"/>
      <c r="G1" s="92"/>
      <c r="H1" s="92"/>
    </row>
    <row r="2" ht="28" customHeight="1" spans="1:8">
      <c r="A2" s="93" t="s">
        <v>1</v>
      </c>
      <c r="B2" s="94"/>
      <c r="C2" s="94"/>
      <c r="D2" s="94"/>
      <c r="E2" s="95" t="s">
        <v>2</v>
      </c>
      <c r="F2" s="95"/>
      <c r="G2" s="95"/>
      <c r="H2" s="95"/>
    </row>
    <row r="3" ht="33" customHeight="1" spans="1:8">
      <c r="A3" s="96" t="s">
        <v>3</v>
      </c>
      <c r="B3" s="96" t="s">
        <v>4</v>
      </c>
      <c r="C3" s="96" t="s">
        <v>5</v>
      </c>
      <c r="D3" s="96" t="s">
        <v>6</v>
      </c>
      <c r="E3" s="97" t="s">
        <v>7</v>
      </c>
      <c r="F3" s="97" t="s">
        <v>8</v>
      </c>
      <c r="G3" s="97" t="s">
        <v>9</v>
      </c>
      <c r="H3" s="97" t="s">
        <v>10</v>
      </c>
    </row>
    <row r="4" ht="233.15" customHeight="1" spans="1:8">
      <c r="A4" s="98">
        <v>1</v>
      </c>
      <c r="B4" s="99" t="s">
        <v>11</v>
      </c>
      <c r="C4" s="100" t="s">
        <v>12</v>
      </c>
      <c r="D4" s="101" t="s">
        <v>13</v>
      </c>
      <c r="E4" s="102"/>
      <c r="F4" s="102"/>
      <c r="G4" s="102"/>
      <c r="H4" s="102"/>
    </row>
    <row r="5" ht="366" customHeight="1" spans="1:10">
      <c r="A5" s="98">
        <v>2</v>
      </c>
      <c r="B5" s="99" t="s">
        <v>14</v>
      </c>
      <c r="C5" s="103" t="s">
        <v>15</v>
      </c>
      <c r="D5" s="101" t="s">
        <v>16</v>
      </c>
      <c r="E5" s="102"/>
      <c r="F5" s="102"/>
      <c r="G5" s="102"/>
      <c r="H5" s="102"/>
      <c r="J5" s="113"/>
    </row>
    <row r="6" ht="44.15" customHeight="1" spans="1:8">
      <c r="A6" s="98">
        <v>3</v>
      </c>
      <c r="B6" s="98" t="s">
        <v>17</v>
      </c>
      <c r="C6" s="104" t="s">
        <v>18</v>
      </c>
      <c r="D6" s="105"/>
      <c r="E6" s="102"/>
      <c r="F6" s="102"/>
      <c r="G6" s="102"/>
      <c r="H6" s="102"/>
    </row>
    <row r="7" ht="60" customHeight="1" spans="1:8">
      <c r="A7" s="98">
        <v>4</v>
      </c>
      <c r="B7" s="106" t="s">
        <v>19</v>
      </c>
      <c r="C7" s="107" t="s">
        <v>20</v>
      </c>
      <c r="D7" s="105"/>
      <c r="E7" s="102"/>
      <c r="F7" s="102"/>
      <c r="G7" s="102"/>
      <c r="H7" s="102"/>
    </row>
    <row r="8" ht="30" customHeight="1" spans="1:8">
      <c r="A8" s="98">
        <v>5</v>
      </c>
      <c r="B8" s="108" t="s">
        <v>21</v>
      </c>
      <c r="C8" s="108"/>
      <c r="D8" s="108"/>
      <c r="E8" s="109">
        <f t="shared" ref="E8:H8" si="0">SUM(E4:E7)</f>
        <v>0</v>
      </c>
      <c r="F8" s="109">
        <f t="shared" si="0"/>
        <v>0</v>
      </c>
      <c r="G8" s="109">
        <f t="shared" si="0"/>
        <v>0</v>
      </c>
      <c r="H8" s="109">
        <f t="shared" si="0"/>
        <v>0</v>
      </c>
    </row>
    <row r="9" spans="1:3">
      <c r="A9" s="110" t="s">
        <v>22</v>
      </c>
      <c r="B9" s="110"/>
      <c r="C9" s="110"/>
    </row>
    <row r="10" spans="1:4">
      <c r="A10" s="110"/>
      <c r="B10" s="110"/>
      <c r="C10" s="110"/>
      <c r="D10" s="111"/>
    </row>
    <row r="11" spans="1:3">
      <c r="A11" s="112"/>
      <c r="B11" s="112"/>
      <c r="C11" s="112"/>
    </row>
    <row r="12" spans="1:3">
      <c r="A12" s="112"/>
      <c r="B12" s="112"/>
      <c r="C12" s="112"/>
    </row>
    <row r="13" spans="1:3">
      <c r="A13" s="112"/>
      <c r="B13" s="112"/>
      <c r="C13" s="112"/>
    </row>
    <row r="14" spans="1:3">
      <c r="A14" s="112"/>
      <c r="B14" s="112"/>
      <c r="C14" s="112"/>
    </row>
    <row r="15" spans="1:3">
      <c r="A15" s="112"/>
      <c r="B15" s="112"/>
      <c r="C15" s="112"/>
    </row>
    <row r="16" spans="1:3">
      <c r="A16" s="112"/>
      <c r="B16" s="112"/>
      <c r="C16" s="112"/>
    </row>
    <row r="17" spans="1:3">
      <c r="A17" s="112"/>
      <c r="B17" s="112"/>
      <c r="C17" s="112"/>
    </row>
    <row r="18" spans="1:3">
      <c r="A18" s="112"/>
      <c r="B18" s="112"/>
      <c r="C18" s="112"/>
    </row>
    <row r="19" spans="1:3">
      <c r="A19" s="112"/>
      <c r="B19" s="112"/>
      <c r="C19" s="112"/>
    </row>
    <row r="20" spans="1:3">
      <c r="A20" s="112"/>
      <c r="B20" s="112"/>
      <c r="C20" s="112"/>
    </row>
    <row r="21" spans="1:3">
      <c r="A21" s="112"/>
      <c r="B21" s="112"/>
      <c r="C21" s="112"/>
    </row>
    <row r="22" spans="1:3">
      <c r="A22" s="112"/>
      <c r="B22" s="112"/>
      <c r="C22" s="112"/>
    </row>
    <row r="23" spans="2:3">
      <c r="B23" s="112"/>
      <c r="C23" s="112"/>
    </row>
  </sheetData>
  <mergeCells count="4">
    <mergeCell ref="A1:H1"/>
    <mergeCell ref="A2:D2"/>
    <mergeCell ref="E2:H2"/>
    <mergeCell ref="B8:D8"/>
  </mergeCells>
  <pageMargins left="0.502777777777778" right="0.502777777777778" top="0.554166666666667" bottom="0.554166666666667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B4" sqref="B4:K4"/>
    </sheetView>
  </sheetViews>
  <sheetFormatPr defaultColWidth="9" defaultRowHeight="13.5"/>
  <cols>
    <col min="1" max="1" width="6.26666666666667" customWidth="1"/>
    <col min="2" max="2" width="14.875" customWidth="1"/>
    <col min="3" max="3" width="21" customWidth="1"/>
    <col min="4" max="4" width="5.5" customWidth="1"/>
    <col min="5" max="5" width="5.75" customWidth="1"/>
    <col min="6" max="6" width="7.875" customWidth="1"/>
    <col min="7" max="9" width="8.5" customWidth="1"/>
    <col min="10" max="10" width="9" style="4" customWidth="1"/>
    <col min="11" max="11" width="12.75" customWidth="1"/>
  </cols>
  <sheetData>
    <row r="1" ht="40" customHeight="1" spans="1:11">
      <c r="A1" s="3" t="s">
        <v>23</v>
      </c>
      <c r="B1" s="4"/>
      <c r="C1" s="4"/>
      <c r="D1" s="4"/>
      <c r="E1" s="4"/>
      <c r="F1" s="4"/>
      <c r="G1" s="4"/>
      <c r="H1" s="4"/>
      <c r="I1" s="4"/>
      <c r="K1" s="4"/>
    </row>
    <row r="2" ht="30" customHeight="1" spans="1:11">
      <c r="A2" s="81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8"/>
    </row>
    <row r="3" s="2" customFormat="1" ht="38" customHeight="1" spans="1:11">
      <c r="A3" s="13" t="s">
        <v>3</v>
      </c>
      <c r="B3" s="51" t="s">
        <v>25</v>
      </c>
      <c r="C3" s="16" t="s">
        <v>26</v>
      </c>
      <c r="D3" s="83" t="s">
        <v>27</v>
      </c>
      <c r="E3" s="83" t="s">
        <v>28</v>
      </c>
      <c r="F3" s="83" t="s">
        <v>29</v>
      </c>
      <c r="G3" s="83" t="s">
        <v>30</v>
      </c>
      <c r="H3" s="83" t="s">
        <v>31</v>
      </c>
      <c r="I3" s="83" t="s">
        <v>32</v>
      </c>
      <c r="J3" s="83" t="s">
        <v>33</v>
      </c>
      <c r="K3" s="89" t="s">
        <v>34</v>
      </c>
    </row>
    <row r="4" s="2" customFormat="1" ht="30" customHeight="1" spans="1:11">
      <c r="A4" s="7" t="s">
        <v>35</v>
      </c>
      <c r="B4" s="11" t="s">
        <v>36</v>
      </c>
      <c r="C4" s="12"/>
      <c r="D4" s="12"/>
      <c r="E4" s="12"/>
      <c r="F4" s="12"/>
      <c r="G4" s="12"/>
      <c r="H4" s="12"/>
      <c r="I4" s="12"/>
      <c r="J4" s="12"/>
      <c r="K4" s="37"/>
    </row>
    <row r="5" s="2" customFormat="1" ht="79" customHeight="1" spans="1:11">
      <c r="A5" s="13">
        <v>1</v>
      </c>
      <c r="B5" s="84" t="s">
        <v>37</v>
      </c>
      <c r="C5" s="15" t="s">
        <v>38</v>
      </c>
      <c r="D5" s="16" t="s">
        <v>39</v>
      </c>
      <c r="E5" s="16">
        <v>2</v>
      </c>
      <c r="F5" s="17">
        <v>0</v>
      </c>
      <c r="G5" s="17">
        <v>0</v>
      </c>
      <c r="H5" s="17">
        <v>0</v>
      </c>
      <c r="I5" s="17">
        <f t="shared" ref="I5:I7" si="0">F5+G5+H5</f>
        <v>0</v>
      </c>
      <c r="J5" s="24">
        <f t="shared" ref="J5:J7" si="1">I5*E5</f>
        <v>0</v>
      </c>
      <c r="K5" s="39" t="s">
        <v>40</v>
      </c>
    </row>
    <row r="6" s="2" customFormat="1" ht="79" customHeight="1" spans="1:11">
      <c r="A6" s="13">
        <v>2</v>
      </c>
      <c r="B6" s="84" t="s">
        <v>41</v>
      </c>
      <c r="C6" s="15" t="s">
        <v>42</v>
      </c>
      <c r="D6" s="16" t="s">
        <v>43</v>
      </c>
      <c r="E6" s="16">
        <v>3</v>
      </c>
      <c r="F6" s="17">
        <v>0</v>
      </c>
      <c r="G6" s="17">
        <v>0</v>
      </c>
      <c r="H6" s="17">
        <v>0</v>
      </c>
      <c r="I6" s="17">
        <f t="shared" si="0"/>
        <v>0</v>
      </c>
      <c r="J6" s="24">
        <f t="shared" si="1"/>
        <v>0</v>
      </c>
      <c r="K6" s="39" t="s">
        <v>44</v>
      </c>
    </row>
    <row r="7" s="2" customFormat="1" ht="65" customHeight="1" spans="1:11">
      <c r="A7" s="13">
        <v>3</v>
      </c>
      <c r="B7" s="84" t="s">
        <v>45</v>
      </c>
      <c r="C7" s="15" t="s">
        <v>46</v>
      </c>
      <c r="D7" s="16" t="s">
        <v>47</v>
      </c>
      <c r="E7" s="16">
        <v>2</v>
      </c>
      <c r="F7" s="17">
        <v>0</v>
      </c>
      <c r="G7" s="17">
        <v>0</v>
      </c>
      <c r="H7" s="17">
        <v>0</v>
      </c>
      <c r="I7" s="17">
        <f t="shared" si="0"/>
        <v>0</v>
      </c>
      <c r="J7" s="24">
        <f t="shared" si="1"/>
        <v>0</v>
      </c>
      <c r="K7" s="39" t="s">
        <v>48</v>
      </c>
    </row>
    <row r="8" s="2" customFormat="1" ht="79" customHeight="1" spans="1:11">
      <c r="A8" s="13">
        <v>4</v>
      </c>
      <c r="B8" s="84" t="s">
        <v>49</v>
      </c>
      <c r="C8" s="15" t="s">
        <v>50</v>
      </c>
      <c r="D8" s="16" t="s">
        <v>47</v>
      </c>
      <c r="E8" s="16">
        <v>6</v>
      </c>
      <c r="F8" s="17">
        <v>0</v>
      </c>
      <c r="G8" s="17">
        <v>0</v>
      </c>
      <c r="H8" s="17">
        <v>0</v>
      </c>
      <c r="I8" s="17">
        <f t="shared" ref="I8:I10" si="2">F8+G8+H8</f>
        <v>0</v>
      </c>
      <c r="J8" s="24">
        <f t="shared" ref="J8:J10" si="3">I8*E8</f>
        <v>0</v>
      </c>
      <c r="K8" s="39" t="s">
        <v>51</v>
      </c>
    </row>
    <row r="9" s="2" customFormat="1" ht="79" customHeight="1" spans="1:11">
      <c r="A9" s="13">
        <v>5</v>
      </c>
      <c r="B9" s="84" t="s">
        <v>41</v>
      </c>
      <c r="C9" s="15" t="s">
        <v>52</v>
      </c>
      <c r="D9" s="16" t="s">
        <v>43</v>
      </c>
      <c r="E9" s="16">
        <v>3</v>
      </c>
      <c r="F9" s="17">
        <v>0</v>
      </c>
      <c r="G9" s="17">
        <v>0</v>
      </c>
      <c r="H9" s="17">
        <v>0</v>
      </c>
      <c r="I9" s="17">
        <f t="shared" si="2"/>
        <v>0</v>
      </c>
      <c r="J9" s="24">
        <f t="shared" si="3"/>
        <v>0</v>
      </c>
      <c r="K9" s="39" t="s">
        <v>51</v>
      </c>
    </row>
    <row r="10" s="2" customFormat="1" ht="79" customHeight="1" spans="1:11">
      <c r="A10" s="13">
        <v>6</v>
      </c>
      <c r="B10" s="84" t="s">
        <v>41</v>
      </c>
      <c r="C10" s="15" t="s">
        <v>53</v>
      </c>
      <c r="D10" s="16" t="s">
        <v>43</v>
      </c>
      <c r="E10" s="16">
        <v>6</v>
      </c>
      <c r="F10" s="17">
        <v>0</v>
      </c>
      <c r="G10" s="17">
        <v>0</v>
      </c>
      <c r="H10" s="17">
        <v>0</v>
      </c>
      <c r="I10" s="17">
        <f t="shared" si="2"/>
        <v>0</v>
      </c>
      <c r="J10" s="24">
        <f t="shared" si="3"/>
        <v>0</v>
      </c>
      <c r="K10" s="39" t="s">
        <v>51</v>
      </c>
    </row>
    <row r="11" s="2" customFormat="1" ht="79" customHeight="1" spans="1:11">
      <c r="A11" s="13">
        <v>7</v>
      </c>
      <c r="B11" s="84" t="s">
        <v>41</v>
      </c>
      <c r="C11" s="15" t="s">
        <v>54</v>
      </c>
      <c r="D11" s="16" t="s">
        <v>43</v>
      </c>
      <c r="E11" s="16">
        <v>15</v>
      </c>
      <c r="F11" s="17">
        <v>0</v>
      </c>
      <c r="G11" s="17">
        <v>0</v>
      </c>
      <c r="H11" s="17">
        <v>0</v>
      </c>
      <c r="I11" s="17">
        <f>F11+G11+H11</f>
        <v>0</v>
      </c>
      <c r="J11" s="24">
        <f>I11*E11</f>
        <v>0</v>
      </c>
      <c r="K11" s="39" t="s">
        <v>51</v>
      </c>
    </row>
    <row r="12" s="2" customFormat="1" ht="79" customHeight="1" spans="1:11">
      <c r="A12" s="13">
        <v>8</v>
      </c>
      <c r="B12" s="84" t="s">
        <v>55</v>
      </c>
      <c r="C12" s="15" t="s">
        <v>56</v>
      </c>
      <c r="D12" s="16" t="s">
        <v>57</v>
      </c>
      <c r="E12" s="16">
        <v>90</v>
      </c>
      <c r="F12" s="17">
        <v>0</v>
      </c>
      <c r="G12" s="17">
        <v>0</v>
      </c>
      <c r="H12" s="17">
        <v>0</v>
      </c>
      <c r="I12" s="17">
        <f>F12+G12+H12</f>
        <v>0</v>
      </c>
      <c r="J12" s="24">
        <f>I12*E12</f>
        <v>0</v>
      </c>
      <c r="K12" s="39" t="s">
        <v>58</v>
      </c>
    </row>
    <row r="13" s="2" customFormat="1" ht="79" customHeight="1" spans="1:11">
      <c r="A13" s="13">
        <v>9</v>
      </c>
      <c r="B13" s="84" t="s">
        <v>59</v>
      </c>
      <c r="C13" s="15" t="s">
        <v>60</v>
      </c>
      <c r="D13" s="16" t="s">
        <v>43</v>
      </c>
      <c r="E13" s="16">
        <v>150</v>
      </c>
      <c r="F13" s="17">
        <v>0</v>
      </c>
      <c r="G13" s="17">
        <v>0</v>
      </c>
      <c r="H13" s="17">
        <v>0</v>
      </c>
      <c r="I13" s="17">
        <f>F13+G13+H13</f>
        <v>0</v>
      </c>
      <c r="J13" s="24">
        <f>I13*E13</f>
        <v>0</v>
      </c>
      <c r="K13" s="39" t="s">
        <v>58</v>
      </c>
    </row>
    <row r="14" s="2" customFormat="1" ht="30" customHeight="1" spans="1:11">
      <c r="A14" s="13">
        <v>10</v>
      </c>
      <c r="B14" s="67" t="s">
        <v>61</v>
      </c>
      <c r="C14" s="21"/>
      <c r="D14" s="22"/>
      <c r="E14" s="22"/>
      <c r="F14" s="23"/>
      <c r="G14" s="23"/>
      <c r="H14" s="23"/>
      <c r="I14" s="23"/>
      <c r="J14" s="24">
        <f>SUM(J5:J13)</f>
        <v>0</v>
      </c>
      <c r="K14" s="39"/>
    </row>
    <row r="15" s="2" customFormat="1" ht="30" customHeight="1" spans="1:11">
      <c r="A15" s="7" t="s">
        <v>62</v>
      </c>
      <c r="B15" s="85" t="s">
        <v>63</v>
      </c>
      <c r="C15" s="86"/>
      <c r="D15" s="86"/>
      <c r="E15" s="86"/>
      <c r="F15" s="86"/>
      <c r="G15" s="86"/>
      <c r="H15" s="86"/>
      <c r="I15" s="86"/>
      <c r="J15" s="86"/>
      <c r="K15" s="90"/>
    </row>
    <row r="16" s="2" customFormat="1" ht="87" customHeight="1" spans="1:11">
      <c r="A16" s="13">
        <v>1</v>
      </c>
      <c r="B16" s="32" t="s">
        <v>64</v>
      </c>
      <c r="C16" s="15" t="s">
        <v>65</v>
      </c>
      <c r="D16" s="33" t="s">
        <v>43</v>
      </c>
      <c r="E16" s="33">
        <v>3</v>
      </c>
      <c r="F16" s="29">
        <v>0</v>
      </c>
      <c r="G16" s="29">
        <v>0</v>
      </c>
      <c r="H16" s="24">
        <v>0</v>
      </c>
      <c r="I16" s="40">
        <f>F16+G16+H16</f>
        <v>0</v>
      </c>
      <c r="J16" s="40">
        <f>I16*E16</f>
        <v>0</v>
      </c>
      <c r="K16" s="39" t="s">
        <v>40</v>
      </c>
    </row>
    <row r="17" s="2" customFormat="1" ht="87" customHeight="1" spans="1:11">
      <c r="A17" s="13">
        <v>2</v>
      </c>
      <c r="B17" s="42" t="s">
        <v>66</v>
      </c>
      <c r="C17" s="15" t="s">
        <v>67</v>
      </c>
      <c r="D17" s="33" t="s">
        <v>47</v>
      </c>
      <c r="E17" s="33">
        <v>2</v>
      </c>
      <c r="F17" s="29">
        <v>0</v>
      </c>
      <c r="G17" s="29">
        <v>0</v>
      </c>
      <c r="H17" s="24">
        <v>0</v>
      </c>
      <c r="I17" s="40">
        <f>F17+G17+H17</f>
        <v>0</v>
      </c>
      <c r="J17" s="40">
        <f>I17*E17</f>
        <v>0</v>
      </c>
      <c r="K17" s="39" t="s">
        <v>40</v>
      </c>
    </row>
    <row r="18" s="2" customFormat="1" ht="68" customHeight="1" spans="1:11">
      <c r="A18" s="13">
        <v>3</v>
      </c>
      <c r="B18" s="42" t="s">
        <v>68</v>
      </c>
      <c r="C18" s="15" t="s">
        <v>69</v>
      </c>
      <c r="D18" s="33" t="s">
        <v>43</v>
      </c>
      <c r="E18" s="33">
        <v>2.5</v>
      </c>
      <c r="F18" s="29">
        <v>0</v>
      </c>
      <c r="G18" s="29">
        <v>0</v>
      </c>
      <c r="H18" s="24">
        <v>0</v>
      </c>
      <c r="I18" s="40">
        <f>F18+G18+H18</f>
        <v>0</v>
      </c>
      <c r="J18" s="40">
        <f>I18*E18</f>
        <v>0</v>
      </c>
      <c r="K18" s="39" t="s">
        <v>40</v>
      </c>
    </row>
    <row r="19" s="2" customFormat="1" ht="77" customHeight="1" spans="1:11">
      <c r="A19" s="13">
        <v>4</v>
      </c>
      <c r="B19" s="32" t="s">
        <v>70</v>
      </c>
      <c r="C19" s="15" t="s">
        <v>71</v>
      </c>
      <c r="D19" s="33" t="s">
        <v>43</v>
      </c>
      <c r="E19" s="33">
        <v>2</v>
      </c>
      <c r="F19" s="29">
        <v>0</v>
      </c>
      <c r="G19" s="29">
        <v>0</v>
      </c>
      <c r="H19" s="24">
        <v>0</v>
      </c>
      <c r="I19" s="40">
        <f>F19+G19+H19</f>
        <v>0</v>
      </c>
      <c r="J19" s="40">
        <f>I19*E19</f>
        <v>0</v>
      </c>
      <c r="K19" s="39" t="s">
        <v>72</v>
      </c>
    </row>
    <row r="20" s="2" customFormat="1" ht="77" customHeight="1" spans="1:11">
      <c r="A20" s="13">
        <v>5</v>
      </c>
      <c r="B20" s="42" t="s">
        <v>73</v>
      </c>
      <c r="C20" s="15" t="s">
        <v>74</v>
      </c>
      <c r="D20" s="33" t="s">
        <v>47</v>
      </c>
      <c r="E20" s="33">
        <v>3</v>
      </c>
      <c r="F20" s="29">
        <v>0</v>
      </c>
      <c r="G20" s="29">
        <v>0</v>
      </c>
      <c r="H20" s="24">
        <v>0</v>
      </c>
      <c r="I20" s="40">
        <f>F20+G20+H20</f>
        <v>0</v>
      </c>
      <c r="J20" s="40">
        <f>I20*E20</f>
        <v>0</v>
      </c>
      <c r="K20" s="39" t="s">
        <v>72</v>
      </c>
    </row>
    <row r="21" s="2" customFormat="1" ht="77" customHeight="1" spans="1:11">
      <c r="A21" s="13">
        <v>6</v>
      </c>
      <c r="B21" s="42" t="s">
        <v>75</v>
      </c>
      <c r="C21" s="15" t="s">
        <v>76</v>
      </c>
      <c r="D21" s="33" t="s">
        <v>47</v>
      </c>
      <c r="E21" s="33">
        <v>1</v>
      </c>
      <c r="F21" s="29">
        <v>0</v>
      </c>
      <c r="G21" s="29">
        <v>0</v>
      </c>
      <c r="H21" s="24">
        <v>0</v>
      </c>
      <c r="I21" s="40">
        <f>F21+G21+H21</f>
        <v>0</v>
      </c>
      <c r="J21" s="40">
        <f>I21*E21</f>
        <v>0</v>
      </c>
      <c r="K21" s="39" t="s">
        <v>77</v>
      </c>
    </row>
    <row r="22" s="2" customFormat="1" ht="77" customHeight="1" spans="1:11">
      <c r="A22" s="13">
        <v>7</v>
      </c>
      <c r="B22" s="30" t="s">
        <v>78</v>
      </c>
      <c r="C22" s="15" t="s">
        <v>79</v>
      </c>
      <c r="D22" s="31" t="s">
        <v>39</v>
      </c>
      <c r="E22" s="31">
        <v>1</v>
      </c>
      <c r="F22" s="29">
        <v>0</v>
      </c>
      <c r="G22" s="29">
        <v>0</v>
      </c>
      <c r="H22" s="24">
        <v>0</v>
      </c>
      <c r="I22" s="40">
        <f>F22+G22+H22</f>
        <v>0</v>
      </c>
      <c r="J22" s="40">
        <f>I22*E22</f>
        <v>0</v>
      </c>
      <c r="K22" s="39" t="s">
        <v>80</v>
      </c>
    </row>
    <row r="23" s="2" customFormat="1" ht="77" customHeight="1" spans="1:11">
      <c r="A23" s="13">
        <v>8</v>
      </c>
      <c r="B23" s="32" t="s">
        <v>64</v>
      </c>
      <c r="C23" s="15" t="s">
        <v>81</v>
      </c>
      <c r="D23" s="33" t="s">
        <v>43</v>
      </c>
      <c r="E23" s="33">
        <v>3</v>
      </c>
      <c r="F23" s="29">
        <v>0</v>
      </c>
      <c r="G23" s="29">
        <v>0</v>
      </c>
      <c r="H23" s="24">
        <v>0</v>
      </c>
      <c r="I23" s="40">
        <f t="shared" ref="I23:I29" si="4">F23+G23+H23</f>
        <v>0</v>
      </c>
      <c r="J23" s="40">
        <f t="shared" ref="J23:J29" si="5">I23*E23</f>
        <v>0</v>
      </c>
      <c r="K23" s="39" t="s">
        <v>44</v>
      </c>
    </row>
    <row r="24" s="2" customFormat="1" ht="77" customHeight="1" spans="1:11">
      <c r="A24" s="13">
        <v>9</v>
      </c>
      <c r="B24" s="32" t="s">
        <v>82</v>
      </c>
      <c r="C24" s="15" t="s">
        <v>83</v>
      </c>
      <c r="D24" s="33" t="s">
        <v>47</v>
      </c>
      <c r="E24" s="33">
        <v>1</v>
      </c>
      <c r="F24" s="29">
        <v>0</v>
      </c>
      <c r="G24" s="29">
        <v>0</v>
      </c>
      <c r="H24" s="24">
        <v>0</v>
      </c>
      <c r="I24" s="40">
        <f t="shared" si="4"/>
        <v>0</v>
      </c>
      <c r="J24" s="40">
        <f t="shared" si="5"/>
        <v>0</v>
      </c>
      <c r="K24" s="39" t="s">
        <v>44</v>
      </c>
    </row>
    <row r="25" s="2" customFormat="1" ht="77" customHeight="1" spans="1:11">
      <c r="A25" s="13">
        <v>10</v>
      </c>
      <c r="B25" s="32" t="s">
        <v>84</v>
      </c>
      <c r="C25" s="15" t="s">
        <v>85</v>
      </c>
      <c r="D25" s="33" t="s">
        <v>43</v>
      </c>
      <c r="E25" s="33">
        <v>12</v>
      </c>
      <c r="F25" s="29">
        <v>0</v>
      </c>
      <c r="G25" s="29">
        <v>0</v>
      </c>
      <c r="H25" s="24">
        <v>0</v>
      </c>
      <c r="I25" s="40">
        <f t="shared" si="4"/>
        <v>0</v>
      </c>
      <c r="J25" s="40">
        <f t="shared" si="5"/>
        <v>0</v>
      </c>
      <c r="K25" s="39" t="s">
        <v>48</v>
      </c>
    </row>
    <row r="26" s="2" customFormat="1" ht="77" customHeight="1" spans="1:11">
      <c r="A26" s="13">
        <v>11</v>
      </c>
      <c r="B26" s="42" t="s">
        <v>66</v>
      </c>
      <c r="C26" s="15" t="s">
        <v>86</v>
      </c>
      <c r="D26" s="33" t="s">
        <v>47</v>
      </c>
      <c r="E26" s="33">
        <v>1</v>
      </c>
      <c r="F26" s="29">
        <v>0</v>
      </c>
      <c r="G26" s="29">
        <v>0</v>
      </c>
      <c r="H26" s="24">
        <v>0</v>
      </c>
      <c r="I26" s="40">
        <f t="shared" si="4"/>
        <v>0</v>
      </c>
      <c r="J26" s="40">
        <f t="shared" si="5"/>
        <v>0</v>
      </c>
      <c r="K26" s="39" t="s">
        <v>48</v>
      </c>
    </row>
    <row r="27" s="2" customFormat="1" ht="77" customHeight="1" spans="1:11">
      <c r="A27" s="13">
        <v>12</v>
      </c>
      <c r="B27" s="32" t="s">
        <v>87</v>
      </c>
      <c r="C27" s="15" t="s">
        <v>88</v>
      </c>
      <c r="D27" s="33" t="s">
        <v>47</v>
      </c>
      <c r="E27" s="33">
        <v>6</v>
      </c>
      <c r="F27" s="29">
        <v>0</v>
      </c>
      <c r="G27" s="29">
        <v>0</v>
      </c>
      <c r="H27" s="24">
        <v>0</v>
      </c>
      <c r="I27" s="40">
        <f t="shared" si="4"/>
        <v>0</v>
      </c>
      <c r="J27" s="40">
        <f t="shared" si="5"/>
        <v>0</v>
      </c>
      <c r="K27" s="39" t="s">
        <v>48</v>
      </c>
    </row>
    <row r="28" s="2" customFormat="1" ht="77" customHeight="1" spans="1:11">
      <c r="A28" s="13">
        <v>13</v>
      </c>
      <c r="B28" s="42" t="s">
        <v>73</v>
      </c>
      <c r="C28" s="15" t="s">
        <v>89</v>
      </c>
      <c r="D28" s="33" t="s">
        <v>47</v>
      </c>
      <c r="E28" s="33">
        <v>1</v>
      </c>
      <c r="F28" s="29">
        <v>0</v>
      </c>
      <c r="G28" s="29">
        <v>0</v>
      </c>
      <c r="H28" s="24">
        <v>0</v>
      </c>
      <c r="I28" s="40">
        <f t="shared" si="4"/>
        <v>0</v>
      </c>
      <c r="J28" s="40">
        <f t="shared" si="5"/>
        <v>0</v>
      </c>
      <c r="K28" s="39" t="s">
        <v>48</v>
      </c>
    </row>
    <row r="29" s="2" customFormat="1" ht="77" customHeight="1" spans="1:11">
      <c r="A29" s="13">
        <v>14</v>
      </c>
      <c r="B29" s="32" t="s">
        <v>64</v>
      </c>
      <c r="C29" s="15" t="s">
        <v>65</v>
      </c>
      <c r="D29" s="33" t="s">
        <v>43</v>
      </c>
      <c r="E29" s="33">
        <v>2</v>
      </c>
      <c r="F29" s="29">
        <v>0</v>
      </c>
      <c r="G29" s="29">
        <v>0</v>
      </c>
      <c r="H29" s="24">
        <v>0</v>
      </c>
      <c r="I29" s="40">
        <f t="shared" si="4"/>
        <v>0</v>
      </c>
      <c r="J29" s="40">
        <f t="shared" si="5"/>
        <v>0</v>
      </c>
      <c r="K29" s="39" t="s">
        <v>51</v>
      </c>
    </row>
    <row r="30" s="2" customFormat="1" ht="76" customHeight="1" spans="1:11">
      <c r="A30" s="13">
        <v>15</v>
      </c>
      <c r="B30" s="32" t="s">
        <v>64</v>
      </c>
      <c r="C30" s="15" t="s">
        <v>90</v>
      </c>
      <c r="D30" s="33" t="s">
        <v>43</v>
      </c>
      <c r="E30" s="33">
        <v>6</v>
      </c>
      <c r="F30" s="29">
        <v>0</v>
      </c>
      <c r="G30" s="29">
        <v>0</v>
      </c>
      <c r="H30" s="24">
        <v>0</v>
      </c>
      <c r="I30" s="40">
        <f>F30+G30+H30</f>
        <v>0</v>
      </c>
      <c r="J30" s="40">
        <f>I30*E30</f>
        <v>0</v>
      </c>
      <c r="K30" s="39" t="s">
        <v>51</v>
      </c>
    </row>
    <row r="31" s="2" customFormat="1" ht="76" customHeight="1" spans="1:11">
      <c r="A31" s="13">
        <v>16</v>
      </c>
      <c r="B31" s="32" t="s">
        <v>64</v>
      </c>
      <c r="C31" s="15" t="s">
        <v>91</v>
      </c>
      <c r="D31" s="33" t="s">
        <v>43</v>
      </c>
      <c r="E31" s="33">
        <v>15</v>
      </c>
      <c r="F31" s="29">
        <v>0</v>
      </c>
      <c r="G31" s="29">
        <v>0</v>
      </c>
      <c r="H31" s="24">
        <v>0</v>
      </c>
      <c r="I31" s="40">
        <f>F31+G31+H31</f>
        <v>0</v>
      </c>
      <c r="J31" s="40">
        <f>I31*E31</f>
        <v>0</v>
      </c>
      <c r="K31" s="39" t="s">
        <v>51</v>
      </c>
    </row>
    <row r="32" s="2" customFormat="1" ht="76" customHeight="1" spans="1:11">
      <c r="A32" s="13">
        <v>17</v>
      </c>
      <c r="B32" s="32" t="s">
        <v>92</v>
      </c>
      <c r="C32" s="15" t="s">
        <v>93</v>
      </c>
      <c r="D32" s="33" t="s">
        <v>47</v>
      </c>
      <c r="E32" s="33">
        <v>3</v>
      </c>
      <c r="F32" s="29">
        <v>0</v>
      </c>
      <c r="G32" s="29">
        <v>0</v>
      </c>
      <c r="H32" s="24">
        <v>0</v>
      </c>
      <c r="I32" s="40">
        <f t="shared" ref="I32:I39" si="6">F32+G32+H32</f>
        <v>0</v>
      </c>
      <c r="J32" s="40">
        <f t="shared" ref="J32:J39" si="7">I32*E32</f>
        <v>0</v>
      </c>
      <c r="K32" s="39" t="s">
        <v>51</v>
      </c>
    </row>
    <row r="33" s="2" customFormat="1" ht="76" customHeight="1" spans="1:11">
      <c r="A33" s="13">
        <v>18</v>
      </c>
      <c r="B33" s="32" t="s">
        <v>82</v>
      </c>
      <c r="C33" s="15" t="s">
        <v>94</v>
      </c>
      <c r="D33" s="33" t="s">
        <v>47</v>
      </c>
      <c r="E33" s="33">
        <v>9</v>
      </c>
      <c r="F33" s="29">
        <v>0</v>
      </c>
      <c r="G33" s="29">
        <v>0</v>
      </c>
      <c r="H33" s="24">
        <v>0</v>
      </c>
      <c r="I33" s="40">
        <f t="shared" si="6"/>
        <v>0</v>
      </c>
      <c r="J33" s="40">
        <f t="shared" si="7"/>
        <v>0</v>
      </c>
      <c r="K33" s="39" t="s">
        <v>51</v>
      </c>
    </row>
    <row r="34" s="2" customFormat="1" ht="74" customHeight="1" spans="1:11">
      <c r="A34" s="13">
        <v>19</v>
      </c>
      <c r="B34" s="42" t="s">
        <v>66</v>
      </c>
      <c r="C34" s="15" t="s">
        <v>95</v>
      </c>
      <c r="D34" s="33" t="s">
        <v>47</v>
      </c>
      <c r="E34" s="33">
        <v>6</v>
      </c>
      <c r="F34" s="29">
        <v>0</v>
      </c>
      <c r="G34" s="29">
        <v>0</v>
      </c>
      <c r="H34" s="24">
        <v>0</v>
      </c>
      <c r="I34" s="40">
        <f t="shared" si="6"/>
        <v>0</v>
      </c>
      <c r="J34" s="40">
        <f t="shared" si="7"/>
        <v>0</v>
      </c>
      <c r="K34" s="39" t="s">
        <v>51</v>
      </c>
    </row>
    <row r="35" s="2" customFormat="1" ht="73" customHeight="1" spans="1:11">
      <c r="A35" s="13">
        <v>20</v>
      </c>
      <c r="B35" s="2" t="s">
        <v>96</v>
      </c>
      <c r="C35" s="15" t="s">
        <v>97</v>
      </c>
      <c r="D35" s="33" t="s">
        <v>47</v>
      </c>
      <c r="E35" s="33">
        <v>1</v>
      </c>
      <c r="F35" s="29">
        <v>0</v>
      </c>
      <c r="G35" s="29">
        <v>0</v>
      </c>
      <c r="H35" s="24">
        <v>0</v>
      </c>
      <c r="I35" s="40">
        <f t="shared" si="6"/>
        <v>0</v>
      </c>
      <c r="J35" s="40">
        <f t="shared" si="7"/>
        <v>0</v>
      </c>
      <c r="K35" s="39" t="s">
        <v>98</v>
      </c>
    </row>
    <row r="36" s="2" customFormat="1" ht="73" customHeight="1" spans="1:11">
      <c r="A36" s="13">
        <v>21</v>
      </c>
      <c r="B36" s="2" t="s">
        <v>99</v>
      </c>
      <c r="C36" s="15" t="s">
        <v>100</v>
      </c>
      <c r="D36" s="33" t="s">
        <v>47</v>
      </c>
      <c r="E36" s="33">
        <v>1</v>
      </c>
      <c r="F36" s="29">
        <v>0</v>
      </c>
      <c r="G36" s="29">
        <v>0</v>
      </c>
      <c r="H36" s="24">
        <v>0</v>
      </c>
      <c r="I36" s="40">
        <f t="shared" si="6"/>
        <v>0</v>
      </c>
      <c r="J36" s="40">
        <f t="shared" si="7"/>
        <v>0</v>
      </c>
      <c r="K36" s="39" t="s">
        <v>101</v>
      </c>
    </row>
    <row r="37" s="2" customFormat="1" ht="73" customHeight="1" spans="1:11">
      <c r="A37" s="13">
        <v>22</v>
      </c>
      <c r="B37" s="32" t="s">
        <v>64</v>
      </c>
      <c r="C37" s="15" t="s">
        <v>102</v>
      </c>
      <c r="D37" s="33" t="s">
        <v>43</v>
      </c>
      <c r="E37" s="33">
        <v>4</v>
      </c>
      <c r="F37" s="29">
        <v>0</v>
      </c>
      <c r="G37" s="29">
        <v>0</v>
      </c>
      <c r="H37" s="24">
        <v>0</v>
      </c>
      <c r="I37" s="40">
        <f t="shared" si="6"/>
        <v>0</v>
      </c>
      <c r="J37" s="40">
        <f t="shared" si="7"/>
        <v>0</v>
      </c>
      <c r="K37" s="39" t="s">
        <v>103</v>
      </c>
    </row>
    <row r="38" s="2" customFormat="1" ht="73" customHeight="1" spans="1:11">
      <c r="A38" s="13">
        <v>23</v>
      </c>
      <c r="B38" s="32" t="s">
        <v>82</v>
      </c>
      <c r="C38" s="15" t="s">
        <v>104</v>
      </c>
      <c r="D38" s="33" t="s">
        <v>47</v>
      </c>
      <c r="E38" s="33">
        <v>2</v>
      </c>
      <c r="F38" s="29">
        <v>0</v>
      </c>
      <c r="G38" s="29">
        <v>0</v>
      </c>
      <c r="H38" s="24">
        <v>0</v>
      </c>
      <c r="I38" s="40">
        <f t="shared" si="6"/>
        <v>0</v>
      </c>
      <c r="J38" s="40">
        <f t="shared" si="7"/>
        <v>0</v>
      </c>
      <c r="K38" s="39" t="s">
        <v>103</v>
      </c>
    </row>
    <row r="39" s="2" customFormat="1" ht="73" customHeight="1" spans="1:11">
      <c r="A39" s="13">
        <v>24</v>
      </c>
      <c r="B39" s="87" t="s">
        <v>105</v>
      </c>
      <c r="C39" s="15" t="s">
        <v>106</v>
      </c>
      <c r="D39" s="33" t="s">
        <v>47</v>
      </c>
      <c r="E39" s="33">
        <v>1</v>
      </c>
      <c r="F39" s="29">
        <v>0</v>
      </c>
      <c r="G39" s="29">
        <v>0</v>
      </c>
      <c r="H39" s="24">
        <v>0</v>
      </c>
      <c r="I39" s="40">
        <f t="shared" si="6"/>
        <v>0</v>
      </c>
      <c r="J39" s="40">
        <f t="shared" si="7"/>
        <v>0</v>
      </c>
      <c r="K39" s="39" t="s">
        <v>107</v>
      </c>
    </row>
    <row r="40" s="2" customFormat="1" ht="73" customHeight="1" spans="1:11">
      <c r="A40" s="13">
        <v>25</v>
      </c>
      <c r="B40" s="87" t="s">
        <v>108</v>
      </c>
      <c r="C40" s="15" t="s">
        <v>109</v>
      </c>
      <c r="D40" s="33" t="s">
        <v>43</v>
      </c>
      <c r="E40" s="33">
        <v>25</v>
      </c>
      <c r="F40" s="29">
        <v>0</v>
      </c>
      <c r="G40" s="29">
        <v>0</v>
      </c>
      <c r="H40" s="24">
        <v>0</v>
      </c>
      <c r="I40" s="40">
        <v>0</v>
      </c>
      <c r="J40" s="40">
        <f t="shared" ref="J40:J42" si="8">I40*E40</f>
        <v>0</v>
      </c>
      <c r="K40" s="39" t="s">
        <v>107</v>
      </c>
    </row>
    <row r="41" s="2" customFormat="1" ht="65" customHeight="1" spans="1:11">
      <c r="A41" s="13">
        <v>26</v>
      </c>
      <c r="B41" s="87" t="s">
        <v>110</v>
      </c>
      <c r="C41" s="15" t="s">
        <v>111</v>
      </c>
      <c r="D41" s="33" t="s">
        <v>112</v>
      </c>
      <c r="E41" s="33">
        <v>10</v>
      </c>
      <c r="F41" s="29">
        <v>0</v>
      </c>
      <c r="G41" s="29">
        <v>0</v>
      </c>
      <c r="H41" s="24">
        <v>0</v>
      </c>
      <c r="I41" s="40">
        <v>0</v>
      </c>
      <c r="J41" s="40">
        <f t="shared" si="8"/>
        <v>0</v>
      </c>
      <c r="K41" s="39" t="s">
        <v>58</v>
      </c>
    </row>
    <row r="42" s="2" customFormat="1" ht="65" customHeight="1" spans="1:11">
      <c r="A42" s="13">
        <v>27</v>
      </c>
      <c r="B42" s="87" t="s">
        <v>113</v>
      </c>
      <c r="C42" s="15" t="s">
        <v>114</v>
      </c>
      <c r="D42" s="33" t="s">
        <v>57</v>
      </c>
      <c r="E42" s="33">
        <v>90</v>
      </c>
      <c r="F42" s="29">
        <v>0</v>
      </c>
      <c r="G42" s="29">
        <v>0</v>
      </c>
      <c r="H42" s="24">
        <v>0</v>
      </c>
      <c r="I42" s="40">
        <v>0</v>
      </c>
      <c r="J42" s="40">
        <f t="shared" si="8"/>
        <v>0</v>
      </c>
      <c r="K42" s="39" t="s">
        <v>58</v>
      </c>
    </row>
    <row r="43" s="2" customFormat="1" ht="65" customHeight="1" spans="1:11">
      <c r="A43" s="13">
        <v>28</v>
      </c>
      <c r="B43" s="87" t="s">
        <v>115</v>
      </c>
      <c r="C43" s="15" t="s">
        <v>116</v>
      </c>
      <c r="D43" s="33" t="s">
        <v>43</v>
      </c>
      <c r="E43" s="33">
        <v>15</v>
      </c>
      <c r="F43" s="29">
        <v>0</v>
      </c>
      <c r="G43" s="29">
        <v>0</v>
      </c>
      <c r="H43" s="24">
        <v>0</v>
      </c>
      <c r="I43" s="40">
        <v>0</v>
      </c>
      <c r="J43" s="40">
        <f>I43*E43</f>
        <v>0</v>
      </c>
      <c r="K43" s="39" t="s">
        <v>117</v>
      </c>
    </row>
    <row r="44" s="2" customFormat="1" ht="65" customHeight="1" spans="1:11">
      <c r="A44" s="13">
        <v>29</v>
      </c>
      <c r="B44" s="87" t="s">
        <v>118</v>
      </c>
      <c r="C44" s="15" t="s">
        <v>119</v>
      </c>
      <c r="D44" s="33" t="s">
        <v>43</v>
      </c>
      <c r="E44" s="33">
        <v>10</v>
      </c>
      <c r="F44" s="29">
        <v>0</v>
      </c>
      <c r="G44" s="29">
        <v>0</v>
      </c>
      <c r="H44" s="24">
        <v>0</v>
      </c>
      <c r="I44" s="40">
        <v>0</v>
      </c>
      <c r="J44" s="40">
        <f>I44*E44</f>
        <v>0</v>
      </c>
      <c r="K44" s="39" t="s">
        <v>117</v>
      </c>
    </row>
    <row r="45" s="2" customFormat="1" ht="72" customHeight="1" spans="1:11">
      <c r="A45" s="13">
        <v>30</v>
      </c>
      <c r="B45" s="30" t="s">
        <v>120</v>
      </c>
      <c r="C45" s="15" t="s">
        <v>121</v>
      </c>
      <c r="D45" s="31" t="s">
        <v>122</v>
      </c>
      <c r="E45" s="31">
        <v>1</v>
      </c>
      <c r="F45" s="29">
        <v>0</v>
      </c>
      <c r="G45" s="29">
        <v>0</v>
      </c>
      <c r="H45" s="24">
        <v>0</v>
      </c>
      <c r="I45" s="40">
        <f>F45+G45+H45</f>
        <v>0</v>
      </c>
      <c r="J45" s="40">
        <f>I45*E45</f>
        <v>0</v>
      </c>
      <c r="K45" s="39" t="s">
        <v>123</v>
      </c>
    </row>
    <row r="46" s="2" customFormat="1" ht="63" customHeight="1" spans="1:11">
      <c r="A46" s="13">
        <v>31</v>
      </c>
      <c r="B46" s="53" t="s">
        <v>124</v>
      </c>
      <c r="C46" s="15" t="s">
        <v>125</v>
      </c>
      <c r="D46" s="16" t="s">
        <v>43</v>
      </c>
      <c r="E46" s="16">
        <v>10</v>
      </c>
      <c r="F46" s="52">
        <v>0</v>
      </c>
      <c r="G46" s="52">
        <v>0</v>
      </c>
      <c r="H46" s="52">
        <f>F46*E46</f>
        <v>0</v>
      </c>
      <c r="I46" s="40">
        <f>F46+G46+H46</f>
        <v>0</v>
      </c>
      <c r="J46" s="40">
        <f>I46*E46</f>
        <v>0</v>
      </c>
      <c r="K46" s="39" t="s">
        <v>123</v>
      </c>
    </row>
    <row r="47" s="2" customFormat="1" ht="50" customHeight="1" spans="1:11">
      <c r="A47" s="13">
        <v>32</v>
      </c>
      <c r="B47" s="53" t="s">
        <v>126</v>
      </c>
      <c r="C47" s="15" t="s">
        <v>127</v>
      </c>
      <c r="D47" s="16" t="s">
        <v>43</v>
      </c>
      <c r="E47" s="16">
        <v>30</v>
      </c>
      <c r="F47" s="52">
        <v>0</v>
      </c>
      <c r="G47" s="52">
        <v>0</v>
      </c>
      <c r="H47" s="52">
        <f>F47*E47</f>
        <v>0</v>
      </c>
      <c r="I47" s="40">
        <f>F47+G47+H47</f>
        <v>0</v>
      </c>
      <c r="J47" s="40">
        <f>I47*E47</f>
        <v>0</v>
      </c>
      <c r="K47" s="39" t="s">
        <v>123</v>
      </c>
    </row>
    <row r="48" s="2" customFormat="1" ht="30" customHeight="1" spans="1:11">
      <c r="A48" s="13">
        <v>33</v>
      </c>
      <c r="B48" s="54" t="s">
        <v>61</v>
      </c>
      <c r="C48" s="55"/>
      <c r="D48" s="56"/>
      <c r="E48" s="56"/>
      <c r="F48" s="57"/>
      <c r="G48" s="57"/>
      <c r="H48" s="57"/>
      <c r="I48" s="57"/>
      <c r="J48" s="58">
        <f>SUM(J16:J47)</f>
        <v>0</v>
      </c>
      <c r="K48" s="39"/>
    </row>
    <row r="49" customFormat="1" ht="22" customHeight="1" spans="1:11">
      <c r="A49" s="25" t="s">
        <v>128</v>
      </c>
      <c r="B49" s="26" t="s">
        <v>129</v>
      </c>
      <c r="C49" s="27"/>
      <c r="D49" s="27"/>
      <c r="E49" s="27"/>
      <c r="F49" s="27"/>
      <c r="G49" s="27"/>
      <c r="H49" s="27"/>
      <c r="I49" s="27"/>
      <c r="J49" s="27"/>
      <c r="K49" s="41"/>
    </row>
    <row r="50" s="2" customFormat="1" ht="22" customHeight="1" spans="1:11">
      <c r="A50" s="13">
        <v>1</v>
      </c>
      <c r="B50" s="64" t="s">
        <v>130</v>
      </c>
      <c r="C50" s="55" t="s">
        <v>131</v>
      </c>
      <c r="D50" s="56"/>
      <c r="E50" s="56"/>
      <c r="F50" s="56"/>
      <c r="G50" s="56"/>
      <c r="H50" s="56"/>
      <c r="I50" s="56"/>
      <c r="J50" s="63">
        <f>J48+J14</f>
        <v>0</v>
      </c>
      <c r="K50" s="39"/>
    </row>
    <row r="51" s="2" customFormat="1" ht="22" customHeight="1" spans="1:11">
      <c r="A51" s="13">
        <v>2</v>
      </c>
      <c r="B51" s="64" t="s">
        <v>132</v>
      </c>
      <c r="C51" s="55"/>
      <c r="D51" s="56"/>
      <c r="E51" s="56"/>
      <c r="F51" s="56"/>
      <c r="G51" s="56"/>
      <c r="H51" s="56"/>
      <c r="I51" s="56"/>
      <c r="J51" s="63">
        <v>0</v>
      </c>
      <c r="K51" s="39"/>
    </row>
    <row r="52" s="2" customFormat="1" ht="22" customHeight="1" spans="1:11">
      <c r="A52" s="13">
        <v>3</v>
      </c>
      <c r="B52" s="64" t="s">
        <v>133</v>
      </c>
      <c r="C52" s="65">
        <v>0.03</v>
      </c>
      <c r="D52" s="66"/>
      <c r="E52" s="66"/>
      <c r="F52" s="66"/>
      <c r="G52" s="66"/>
      <c r="H52" s="66"/>
      <c r="I52" s="66"/>
      <c r="J52" s="63">
        <f>(J50+J51)*C52</f>
        <v>0</v>
      </c>
      <c r="K52" s="76"/>
    </row>
    <row r="53" s="2" customFormat="1" ht="22" customHeight="1" spans="1:11">
      <c r="A53" s="13">
        <v>4</v>
      </c>
      <c r="B53" s="67" t="s">
        <v>134</v>
      </c>
      <c r="C53" s="68" t="s">
        <v>135</v>
      </c>
      <c r="D53" s="69"/>
      <c r="E53" s="69"/>
      <c r="F53" s="69"/>
      <c r="G53" s="69"/>
      <c r="H53" s="69"/>
      <c r="I53" s="69"/>
      <c r="J53" s="77">
        <f>J50+J51+J52</f>
        <v>0</v>
      </c>
      <c r="K53" s="78"/>
    </row>
    <row r="54" ht="86" customHeight="1" spans="1:11">
      <c r="A54" s="70" t="s">
        <v>136</v>
      </c>
      <c r="B54" s="71"/>
      <c r="C54" s="71"/>
      <c r="D54" s="71"/>
      <c r="E54" s="71"/>
      <c r="F54" s="71"/>
      <c r="G54" s="71"/>
      <c r="H54" s="71"/>
      <c r="I54" s="71"/>
      <c r="J54" s="71"/>
      <c r="K54" s="79"/>
    </row>
    <row r="55" ht="25" customHeight="1" spans="1:11">
      <c r="A55" s="4"/>
      <c r="B55" s="4"/>
      <c r="C55" s="4"/>
      <c r="D55" s="72" t="s">
        <v>137</v>
      </c>
      <c r="E55" s="72"/>
      <c r="F55" s="72"/>
      <c r="G55" s="73"/>
      <c r="H55" s="73"/>
      <c r="I55" s="73"/>
      <c r="J55" s="73"/>
      <c r="K55" s="73"/>
    </row>
    <row r="56" ht="25" customHeight="1" spans="1:11">
      <c r="A56" s="4"/>
      <c r="B56" s="4"/>
      <c r="C56" s="4"/>
      <c r="D56" s="72" t="s">
        <v>138</v>
      </c>
      <c r="E56" s="72"/>
      <c r="F56" s="72"/>
      <c r="G56" s="73"/>
      <c r="H56" s="73"/>
      <c r="I56" s="73"/>
      <c r="J56" s="73"/>
      <c r="K56" s="73"/>
    </row>
    <row r="57" ht="25" customHeight="1" spans="1:11">
      <c r="A57" s="4"/>
      <c r="B57" s="4"/>
      <c r="C57" s="4"/>
      <c r="D57" s="74" t="s">
        <v>139</v>
      </c>
      <c r="E57" s="74"/>
      <c r="F57" s="74" t="s">
        <v>140</v>
      </c>
      <c r="G57" s="74" t="s">
        <v>141</v>
      </c>
      <c r="H57" s="74"/>
      <c r="I57" s="74"/>
      <c r="K57" s="80"/>
    </row>
  </sheetData>
  <mergeCells count="17">
    <mergeCell ref="A1:K1"/>
    <mergeCell ref="A2:K2"/>
    <mergeCell ref="B4:K4"/>
    <mergeCell ref="B15:K15"/>
    <mergeCell ref="C48:F48"/>
    <mergeCell ref="B49:K49"/>
    <mergeCell ref="C50:I50"/>
    <mergeCell ref="C51:I51"/>
    <mergeCell ref="C52:I52"/>
    <mergeCell ref="C53:I53"/>
    <mergeCell ref="A54:K54"/>
    <mergeCell ref="A55:C55"/>
    <mergeCell ref="D55:F55"/>
    <mergeCell ref="A56:C56"/>
    <mergeCell ref="D56:F56"/>
    <mergeCell ref="A57:C57"/>
    <mergeCell ref="D57:E57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opLeftCell="A13" workbookViewId="0">
      <selection activeCell="C14" sqref="C14:E14"/>
    </sheetView>
  </sheetViews>
  <sheetFormatPr defaultColWidth="9" defaultRowHeight="13.5"/>
  <cols>
    <col min="3" max="3" width="21" customWidth="1"/>
  </cols>
  <sheetData>
    <row r="1" ht="40" customHeight="1" spans="1:11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2" customHeight="1" spans="1:11">
      <c r="A2" s="5" t="s">
        <v>142</v>
      </c>
      <c r="B2" s="6"/>
      <c r="C2" s="6"/>
      <c r="D2" s="6"/>
      <c r="E2" s="6"/>
      <c r="F2" s="6"/>
      <c r="G2" s="6"/>
      <c r="H2" s="6"/>
      <c r="I2" s="34"/>
      <c r="J2" s="34"/>
      <c r="K2" s="35"/>
    </row>
    <row r="3" s="1" customFormat="1" ht="37" customHeight="1" spans="1:11">
      <c r="A3" s="7" t="s">
        <v>3</v>
      </c>
      <c r="B3" s="8" t="s">
        <v>25</v>
      </c>
      <c r="C3" s="9" t="s">
        <v>26</v>
      </c>
      <c r="D3" s="10" t="s">
        <v>27</v>
      </c>
      <c r="E3" s="9" t="s">
        <v>28</v>
      </c>
      <c r="F3" s="10" t="s">
        <v>29</v>
      </c>
      <c r="G3" s="10" t="s">
        <v>31</v>
      </c>
      <c r="H3" s="10" t="s">
        <v>30</v>
      </c>
      <c r="I3" s="10" t="s">
        <v>32</v>
      </c>
      <c r="J3" s="10" t="s">
        <v>33</v>
      </c>
      <c r="K3" s="36" t="s">
        <v>143</v>
      </c>
    </row>
    <row r="4" s="1" customFormat="1" ht="22" customHeight="1" spans="1:11">
      <c r="A4" s="7" t="s">
        <v>35</v>
      </c>
      <c r="B4" s="11" t="s">
        <v>36</v>
      </c>
      <c r="C4" s="12"/>
      <c r="D4" s="12"/>
      <c r="E4" s="12"/>
      <c r="F4" s="12"/>
      <c r="G4" s="12"/>
      <c r="H4" s="12"/>
      <c r="I4" s="12"/>
      <c r="J4" s="12"/>
      <c r="K4" s="37"/>
    </row>
    <row r="5" s="2" customFormat="1" ht="62" customHeight="1" spans="1:11">
      <c r="A5" s="13">
        <v>1</v>
      </c>
      <c r="B5" s="14" t="s">
        <v>144</v>
      </c>
      <c r="C5" s="15" t="s">
        <v>145</v>
      </c>
      <c r="D5" s="16" t="s">
        <v>39</v>
      </c>
      <c r="E5" s="16">
        <v>1</v>
      </c>
      <c r="F5" s="17">
        <v>0</v>
      </c>
      <c r="G5" s="17">
        <v>0</v>
      </c>
      <c r="H5" s="18">
        <v>0</v>
      </c>
      <c r="I5" s="38">
        <f t="shared" ref="I5:I36" si="0">F5+G5+H5</f>
        <v>0</v>
      </c>
      <c r="J5" s="38">
        <f t="shared" ref="J5:J36" si="1">I5*E5</f>
        <v>0</v>
      </c>
      <c r="K5" s="39"/>
    </row>
    <row r="6" s="2" customFormat="1" ht="72" customHeight="1" spans="1:11">
      <c r="A6" s="13">
        <v>2</v>
      </c>
      <c r="B6" s="14" t="s">
        <v>146</v>
      </c>
      <c r="C6" s="15" t="s">
        <v>147</v>
      </c>
      <c r="D6" s="16" t="s">
        <v>39</v>
      </c>
      <c r="E6" s="16">
        <v>1</v>
      </c>
      <c r="F6" s="17">
        <v>0</v>
      </c>
      <c r="G6" s="17">
        <v>0</v>
      </c>
      <c r="H6" s="18">
        <v>0</v>
      </c>
      <c r="I6" s="38">
        <f t="shared" si="0"/>
        <v>0</v>
      </c>
      <c r="J6" s="38">
        <f t="shared" si="1"/>
        <v>0</v>
      </c>
      <c r="K6" s="39"/>
    </row>
    <row r="7" s="2" customFormat="1" ht="75" customHeight="1" spans="1:11">
      <c r="A7" s="13">
        <v>3</v>
      </c>
      <c r="B7" s="14" t="s">
        <v>148</v>
      </c>
      <c r="C7" s="15" t="s">
        <v>149</v>
      </c>
      <c r="D7" s="16" t="s">
        <v>39</v>
      </c>
      <c r="E7" s="16">
        <v>2</v>
      </c>
      <c r="F7" s="17">
        <v>0</v>
      </c>
      <c r="G7" s="17">
        <v>0</v>
      </c>
      <c r="H7" s="18">
        <v>0</v>
      </c>
      <c r="I7" s="38">
        <f t="shared" si="0"/>
        <v>0</v>
      </c>
      <c r="J7" s="38">
        <f t="shared" si="1"/>
        <v>0</v>
      </c>
      <c r="K7" s="39"/>
    </row>
    <row r="8" s="2" customFormat="1" ht="64" customHeight="1" spans="1:11">
      <c r="A8" s="13">
        <v>4</v>
      </c>
      <c r="B8" s="14" t="s">
        <v>150</v>
      </c>
      <c r="C8" s="15" t="s">
        <v>151</v>
      </c>
      <c r="D8" s="16" t="s">
        <v>39</v>
      </c>
      <c r="E8" s="16">
        <v>4</v>
      </c>
      <c r="F8" s="17">
        <v>0</v>
      </c>
      <c r="G8" s="17">
        <v>0</v>
      </c>
      <c r="H8" s="18">
        <v>0</v>
      </c>
      <c r="I8" s="38">
        <f t="shared" si="0"/>
        <v>0</v>
      </c>
      <c r="J8" s="38">
        <f t="shared" si="1"/>
        <v>0</v>
      </c>
      <c r="K8" s="39"/>
    </row>
    <row r="9" s="2" customFormat="1" ht="72" customHeight="1" spans="1:11">
      <c r="A9" s="13">
        <v>5</v>
      </c>
      <c r="B9" s="14" t="s">
        <v>152</v>
      </c>
      <c r="C9" s="15" t="s">
        <v>153</v>
      </c>
      <c r="D9" s="16" t="s">
        <v>154</v>
      </c>
      <c r="E9" s="16">
        <v>4</v>
      </c>
      <c r="F9" s="17">
        <v>0</v>
      </c>
      <c r="G9" s="17">
        <v>0</v>
      </c>
      <c r="H9" s="18">
        <v>0</v>
      </c>
      <c r="I9" s="38">
        <f t="shared" si="0"/>
        <v>0</v>
      </c>
      <c r="J9" s="38">
        <f t="shared" si="1"/>
        <v>0</v>
      </c>
      <c r="K9" s="39"/>
    </row>
    <row r="10" s="2" customFormat="1" ht="75" customHeight="1" spans="1:11">
      <c r="A10" s="13">
        <v>6</v>
      </c>
      <c r="B10" s="14" t="s">
        <v>155</v>
      </c>
      <c r="C10" s="15" t="s">
        <v>156</v>
      </c>
      <c r="D10" s="16" t="s">
        <v>43</v>
      </c>
      <c r="E10" s="16">
        <v>10</v>
      </c>
      <c r="F10" s="17">
        <v>0</v>
      </c>
      <c r="G10" s="17">
        <v>0</v>
      </c>
      <c r="H10" s="18">
        <v>0</v>
      </c>
      <c r="I10" s="38">
        <f t="shared" si="0"/>
        <v>0</v>
      </c>
      <c r="J10" s="38">
        <f t="shared" si="1"/>
        <v>0</v>
      </c>
      <c r="K10" s="39"/>
    </row>
    <row r="11" s="2" customFormat="1" ht="75" customHeight="1" spans="1:11">
      <c r="A11" s="13">
        <v>7</v>
      </c>
      <c r="B11" s="14" t="s">
        <v>157</v>
      </c>
      <c r="C11" s="15" t="s">
        <v>158</v>
      </c>
      <c r="D11" s="16" t="s">
        <v>43</v>
      </c>
      <c r="E11" s="16">
        <v>73</v>
      </c>
      <c r="F11" s="17">
        <v>0</v>
      </c>
      <c r="G11" s="17">
        <v>0</v>
      </c>
      <c r="H11" s="18">
        <v>0</v>
      </c>
      <c r="I11" s="38">
        <f t="shared" si="0"/>
        <v>0</v>
      </c>
      <c r="J11" s="38">
        <f t="shared" si="1"/>
        <v>0</v>
      </c>
      <c r="K11" s="39"/>
    </row>
    <row r="12" s="2" customFormat="1" ht="84" customHeight="1" spans="1:11">
      <c r="A12" s="13">
        <v>8</v>
      </c>
      <c r="B12" s="14" t="s">
        <v>157</v>
      </c>
      <c r="C12" s="15" t="s">
        <v>159</v>
      </c>
      <c r="D12" s="16" t="s">
        <v>43</v>
      </c>
      <c r="E12" s="16">
        <v>8</v>
      </c>
      <c r="F12" s="17">
        <v>0</v>
      </c>
      <c r="G12" s="17">
        <v>0</v>
      </c>
      <c r="H12" s="18">
        <v>0</v>
      </c>
      <c r="I12" s="38">
        <f t="shared" si="0"/>
        <v>0</v>
      </c>
      <c r="J12" s="38">
        <f t="shared" si="1"/>
        <v>0</v>
      </c>
      <c r="K12" s="39"/>
    </row>
    <row r="13" s="2" customFormat="1" ht="89" customHeight="1" spans="1:11">
      <c r="A13" s="13">
        <v>9</v>
      </c>
      <c r="B13" s="14" t="s">
        <v>157</v>
      </c>
      <c r="C13" s="15" t="s">
        <v>160</v>
      </c>
      <c r="D13" s="16" t="s">
        <v>43</v>
      </c>
      <c r="E13" s="16">
        <v>10</v>
      </c>
      <c r="F13" s="17">
        <v>0</v>
      </c>
      <c r="G13" s="17">
        <v>0</v>
      </c>
      <c r="H13" s="18">
        <v>0</v>
      </c>
      <c r="I13" s="38">
        <f t="shared" si="0"/>
        <v>0</v>
      </c>
      <c r="J13" s="38">
        <f t="shared" si="1"/>
        <v>0</v>
      </c>
      <c r="K13" s="39"/>
    </row>
    <row r="14" s="2" customFormat="1" ht="76" customHeight="1" spans="1:11">
      <c r="A14" s="13">
        <v>10</v>
      </c>
      <c r="B14" s="14" t="s">
        <v>157</v>
      </c>
      <c r="C14" s="15" t="s">
        <v>161</v>
      </c>
      <c r="D14" s="16" t="s">
        <v>43</v>
      </c>
      <c r="E14" s="16">
        <v>15</v>
      </c>
      <c r="F14" s="17">
        <v>0</v>
      </c>
      <c r="G14" s="17">
        <v>0</v>
      </c>
      <c r="H14" s="18">
        <v>0</v>
      </c>
      <c r="I14" s="38">
        <f t="shared" si="0"/>
        <v>0</v>
      </c>
      <c r="J14" s="38">
        <f t="shared" si="1"/>
        <v>0</v>
      </c>
      <c r="K14" s="39"/>
    </row>
    <row r="15" s="2" customFormat="1" ht="72" customHeight="1" spans="1:11">
      <c r="A15" s="13">
        <v>11</v>
      </c>
      <c r="B15" s="14" t="s">
        <v>157</v>
      </c>
      <c r="C15" s="15" t="s">
        <v>162</v>
      </c>
      <c r="D15" s="16" t="s">
        <v>43</v>
      </c>
      <c r="E15" s="16">
        <v>28</v>
      </c>
      <c r="F15" s="17">
        <v>0</v>
      </c>
      <c r="G15" s="17">
        <v>0</v>
      </c>
      <c r="H15" s="18">
        <v>0</v>
      </c>
      <c r="I15" s="38">
        <f t="shared" si="0"/>
        <v>0</v>
      </c>
      <c r="J15" s="38">
        <f t="shared" si="1"/>
        <v>0</v>
      </c>
      <c r="K15" s="39"/>
    </row>
    <row r="16" s="2" customFormat="1" ht="72" customHeight="1" spans="1:11">
      <c r="A16" s="13">
        <v>12</v>
      </c>
      <c r="B16" s="14" t="s">
        <v>157</v>
      </c>
      <c r="C16" s="15" t="s">
        <v>163</v>
      </c>
      <c r="D16" s="16" t="s">
        <v>43</v>
      </c>
      <c r="E16" s="16">
        <v>12</v>
      </c>
      <c r="F16" s="17">
        <v>0</v>
      </c>
      <c r="G16" s="17">
        <v>0</v>
      </c>
      <c r="H16" s="18">
        <v>0</v>
      </c>
      <c r="I16" s="38">
        <f t="shared" si="0"/>
        <v>0</v>
      </c>
      <c r="J16" s="38">
        <f t="shared" si="1"/>
        <v>0</v>
      </c>
      <c r="K16" s="39"/>
    </row>
    <row r="17" s="2" customFormat="1" ht="72" customHeight="1" spans="1:11">
      <c r="A17" s="13">
        <v>13</v>
      </c>
      <c r="B17" s="14" t="s">
        <v>164</v>
      </c>
      <c r="C17" s="15" t="s">
        <v>165</v>
      </c>
      <c r="D17" s="16" t="s">
        <v>43</v>
      </c>
      <c r="E17" s="16">
        <v>35</v>
      </c>
      <c r="F17" s="17">
        <v>0</v>
      </c>
      <c r="G17" s="17">
        <v>0</v>
      </c>
      <c r="H17" s="18">
        <v>0</v>
      </c>
      <c r="I17" s="38">
        <f t="shared" si="0"/>
        <v>0</v>
      </c>
      <c r="J17" s="38">
        <f t="shared" si="1"/>
        <v>0</v>
      </c>
      <c r="K17" s="39"/>
    </row>
    <row r="18" s="2" customFormat="1" ht="54" customHeight="1" spans="1:11">
      <c r="A18" s="13">
        <v>14</v>
      </c>
      <c r="B18" s="14" t="s">
        <v>166</v>
      </c>
      <c r="C18" s="15" t="s">
        <v>167</v>
      </c>
      <c r="D18" s="16" t="s">
        <v>47</v>
      </c>
      <c r="E18" s="16">
        <v>2</v>
      </c>
      <c r="F18" s="17">
        <v>0</v>
      </c>
      <c r="G18" s="17">
        <v>0</v>
      </c>
      <c r="H18" s="18">
        <v>0</v>
      </c>
      <c r="I18" s="38">
        <f t="shared" si="0"/>
        <v>0</v>
      </c>
      <c r="J18" s="38">
        <f t="shared" si="1"/>
        <v>0</v>
      </c>
      <c r="K18" s="39"/>
    </row>
    <row r="19" s="2" customFormat="1" ht="54" customHeight="1" spans="1:11">
      <c r="A19" s="13">
        <v>15</v>
      </c>
      <c r="B19" s="14" t="s">
        <v>166</v>
      </c>
      <c r="C19" s="15" t="s">
        <v>168</v>
      </c>
      <c r="D19" s="16" t="s">
        <v>47</v>
      </c>
      <c r="E19" s="16">
        <v>10</v>
      </c>
      <c r="F19" s="17">
        <v>0</v>
      </c>
      <c r="G19" s="17">
        <v>0</v>
      </c>
      <c r="H19" s="18">
        <v>0</v>
      </c>
      <c r="I19" s="38">
        <f t="shared" si="0"/>
        <v>0</v>
      </c>
      <c r="J19" s="38">
        <f t="shared" si="1"/>
        <v>0</v>
      </c>
      <c r="K19" s="39"/>
    </row>
    <row r="20" s="2" customFormat="1" ht="54" customHeight="1" spans="1:11">
      <c r="A20" s="13">
        <v>16</v>
      </c>
      <c r="B20" s="14" t="s">
        <v>166</v>
      </c>
      <c r="C20" s="15" t="s">
        <v>169</v>
      </c>
      <c r="D20" s="16" t="s">
        <v>47</v>
      </c>
      <c r="E20" s="16">
        <v>1</v>
      </c>
      <c r="F20" s="17">
        <v>0</v>
      </c>
      <c r="G20" s="17">
        <v>0</v>
      </c>
      <c r="H20" s="18">
        <v>0</v>
      </c>
      <c r="I20" s="38">
        <f t="shared" si="0"/>
        <v>0</v>
      </c>
      <c r="J20" s="38">
        <f t="shared" si="1"/>
        <v>0</v>
      </c>
      <c r="K20" s="39"/>
    </row>
    <row r="21" s="2" customFormat="1" ht="54" customHeight="1" spans="1:11">
      <c r="A21" s="13">
        <v>17</v>
      </c>
      <c r="B21" s="14" t="s">
        <v>166</v>
      </c>
      <c r="C21" s="15" t="s">
        <v>170</v>
      </c>
      <c r="D21" s="16" t="s">
        <v>47</v>
      </c>
      <c r="E21" s="16">
        <v>2</v>
      </c>
      <c r="F21" s="17">
        <v>0</v>
      </c>
      <c r="G21" s="17">
        <v>0</v>
      </c>
      <c r="H21" s="18">
        <v>0</v>
      </c>
      <c r="I21" s="38">
        <f t="shared" si="0"/>
        <v>0</v>
      </c>
      <c r="J21" s="38">
        <f t="shared" si="1"/>
        <v>0</v>
      </c>
      <c r="K21" s="39"/>
    </row>
    <row r="22" s="2" customFormat="1" ht="54" customHeight="1" spans="1:11">
      <c r="A22" s="13">
        <v>18</v>
      </c>
      <c r="B22" s="14" t="s">
        <v>166</v>
      </c>
      <c r="C22" s="15" t="s">
        <v>171</v>
      </c>
      <c r="D22" s="16" t="s">
        <v>47</v>
      </c>
      <c r="E22" s="16">
        <v>4</v>
      </c>
      <c r="F22" s="17">
        <v>0</v>
      </c>
      <c r="G22" s="17">
        <v>0</v>
      </c>
      <c r="H22" s="18">
        <v>0</v>
      </c>
      <c r="I22" s="38">
        <f t="shared" si="0"/>
        <v>0</v>
      </c>
      <c r="J22" s="38">
        <f t="shared" si="1"/>
        <v>0</v>
      </c>
      <c r="K22" s="39"/>
    </row>
    <row r="23" s="2" customFormat="1" ht="54" customHeight="1" spans="1:11">
      <c r="A23" s="13">
        <v>19</v>
      </c>
      <c r="B23" s="14" t="s">
        <v>166</v>
      </c>
      <c r="C23" s="15" t="s">
        <v>172</v>
      </c>
      <c r="D23" s="16" t="s">
        <v>47</v>
      </c>
      <c r="E23" s="16">
        <v>9</v>
      </c>
      <c r="F23" s="17">
        <v>0</v>
      </c>
      <c r="G23" s="17">
        <v>0</v>
      </c>
      <c r="H23" s="18">
        <v>0</v>
      </c>
      <c r="I23" s="38">
        <f t="shared" si="0"/>
        <v>0</v>
      </c>
      <c r="J23" s="38">
        <f t="shared" si="1"/>
        <v>0</v>
      </c>
      <c r="K23" s="39"/>
    </row>
    <row r="24" s="2" customFormat="1" ht="76" customHeight="1" spans="1:11">
      <c r="A24" s="13">
        <v>20</v>
      </c>
      <c r="B24" s="14" t="s">
        <v>173</v>
      </c>
      <c r="C24" s="15" t="s">
        <v>174</v>
      </c>
      <c r="D24" s="16" t="s">
        <v>43</v>
      </c>
      <c r="E24" s="16">
        <v>30</v>
      </c>
      <c r="F24" s="17">
        <v>0</v>
      </c>
      <c r="G24" s="17">
        <v>0</v>
      </c>
      <c r="H24" s="18">
        <v>0</v>
      </c>
      <c r="I24" s="38">
        <f t="shared" si="0"/>
        <v>0</v>
      </c>
      <c r="J24" s="38">
        <f t="shared" si="1"/>
        <v>0</v>
      </c>
      <c r="K24" s="39"/>
    </row>
    <row r="25" s="2" customFormat="1" ht="76" customHeight="1" spans="1:11">
      <c r="A25" s="13">
        <v>21</v>
      </c>
      <c r="B25" s="14" t="s">
        <v>173</v>
      </c>
      <c r="C25" s="15" t="s">
        <v>175</v>
      </c>
      <c r="D25" s="16" t="s">
        <v>43</v>
      </c>
      <c r="E25" s="16">
        <v>53</v>
      </c>
      <c r="F25" s="17">
        <v>0</v>
      </c>
      <c r="G25" s="17">
        <v>0</v>
      </c>
      <c r="H25" s="18">
        <v>0</v>
      </c>
      <c r="I25" s="38">
        <f t="shared" si="0"/>
        <v>0</v>
      </c>
      <c r="J25" s="38">
        <f t="shared" si="1"/>
        <v>0</v>
      </c>
      <c r="K25" s="39"/>
    </row>
    <row r="26" s="2" customFormat="1" ht="76" customHeight="1" spans="1:11">
      <c r="A26" s="13">
        <v>22</v>
      </c>
      <c r="B26" s="14" t="s">
        <v>173</v>
      </c>
      <c r="C26" s="15" t="s">
        <v>176</v>
      </c>
      <c r="D26" s="16" t="s">
        <v>43</v>
      </c>
      <c r="E26" s="16">
        <v>25</v>
      </c>
      <c r="F26" s="17">
        <v>0</v>
      </c>
      <c r="G26" s="17">
        <v>0</v>
      </c>
      <c r="H26" s="18">
        <v>0</v>
      </c>
      <c r="I26" s="38">
        <f t="shared" si="0"/>
        <v>0</v>
      </c>
      <c r="J26" s="38">
        <f t="shared" si="1"/>
        <v>0</v>
      </c>
      <c r="K26" s="39"/>
    </row>
    <row r="27" s="2" customFormat="1" ht="76" customHeight="1" spans="1:11">
      <c r="A27" s="13">
        <v>23</v>
      </c>
      <c r="B27" s="14" t="s">
        <v>177</v>
      </c>
      <c r="C27" s="15" t="s">
        <v>178</v>
      </c>
      <c r="D27" s="16" t="s">
        <v>47</v>
      </c>
      <c r="E27" s="16">
        <v>4</v>
      </c>
      <c r="F27" s="17">
        <v>0</v>
      </c>
      <c r="G27" s="17">
        <v>0</v>
      </c>
      <c r="H27" s="18">
        <v>0</v>
      </c>
      <c r="I27" s="38">
        <f t="shared" si="0"/>
        <v>0</v>
      </c>
      <c r="J27" s="38">
        <f t="shared" si="1"/>
        <v>0</v>
      </c>
      <c r="K27" s="39"/>
    </row>
    <row r="28" s="2" customFormat="1" ht="76" customHeight="1" spans="1:11">
      <c r="A28" s="13">
        <v>24</v>
      </c>
      <c r="B28" s="14" t="s">
        <v>177</v>
      </c>
      <c r="C28" s="15" t="s">
        <v>179</v>
      </c>
      <c r="D28" s="16" t="s">
        <v>47</v>
      </c>
      <c r="E28" s="16">
        <v>12</v>
      </c>
      <c r="F28" s="17">
        <v>0</v>
      </c>
      <c r="G28" s="17">
        <v>0</v>
      </c>
      <c r="H28" s="18">
        <v>0</v>
      </c>
      <c r="I28" s="38">
        <f t="shared" si="0"/>
        <v>0</v>
      </c>
      <c r="J28" s="38">
        <f t="shared" si="1"/>
        <v>0</v>
      </c>
      <c r="K28" s="39"/>
    </row>
    <row r="29" s="2" customFormat="1" ht="76" customHeight="1" spans="1:11">
      <c r="A29" s="13">
        <v>25</v>
      </c>
      <c r="B29" s="14" t="s">
        <v>177</v>
      </c>
      <c r="C29" s="15" t="s">
        <v>180</v>
      </c>
      <c r="D29" s="16" t="s">
        <v>47</v>
      </c>
      <c r="E29" s="16">
        <v>3</v>
      </c>
      <c r="F29" s="17">
        <v>0</v>
      </c>
      <c r="G29" s="17">
        <v>0</v>
      </c>
      <c r="H29" s="18">
        <v>0</v>
      </c>
      <c r="I29" s="38">
        <f t="shared" si="0"/>
        <v>0</v>
      </c>
      <c r="J29" s="38">
        <f t="shared" si="1"/>
        <v>0</v>
      </c>
      <c r="K29" s="39"/>
    </row>
    <row r="30" s="2" customFormat="1" ht="57" customHeight="1" spans="1:11">
      <c r="A30" s="13">
        <v>26</v>
      </c>
      <c r="B30" s="14" t="s">
        <v>181</v>
      </c>
      <c r="C30" s="15" t="s">
        <v>182</v>
      </c>
      <c r="D30" s="16" t="s">
        <v>183</v>
      </c>
      <c r="E30" s="16">
        <v>3</v>
      </c>
      <c r="F30" s="17">
        <v>0</v>
      </c>
      <c r="G30" s="17">
        <v>0</v>
      </c>
      <c r="H30" s="18">
        <v>0</v>
      </c>
      <c r="I30" s="38">
        <f t="shared" si="0"/>
        <v>0</v>
      </c>
      <c r="J30" s="38">
        <f t="shared" si="1"/>
        <v>0</v>
      </c>
      <c r="K30" s="39"/>
    </row>
    <row r="31" s="2" customFormat="1" ht="60" customHeight="1" spans="1:11">
      <c r="A31" s="13">
        <v>27</v>
      </c>
      <c r="B31" s="19" t="s">
        <v>184</v>
      </c>
      <c r="C31" s="15" t="s">
        <v>185</v>
      </c>
      <c r="D31" s="16" t="s">
        <v>43</v>
      </c>
      <c r="E31" s="16">
        <v>5</v>
      </c>
      <c r="F31" s="17">
        <v>0</v>
      </c>
      <c r="G31" s="17">
        <v>0</v>
      </c>
      <c r="H31" s="18">
        <v>0</v>
      </c>
      <c r="I31" s="38">
        <f t="shared" si="0"/>
        <v>0</v>
      </c>
      <c r="J31" s="38">
        <f t="shared" si="1"/>
        <v>0</v>
      </c>
      <c r="K31" s="39"/>
    </row>
    <row r="32" s="2" customFormat="1" ht="63" customHeight="1" spans="1:11">
      <c r="A32" s="13">
        <v>28</v>
      </c>
      <c r="B32" s="19" t="s">
        <v>184</v>
      </c>
      <c r="C32" s="15" t="s">
        <v>186</v>
      </c>
      <c r="D32" s="16" t="s">
        <v>43</v>
      </c>
      <c r="E32" s="16">
        <v>20</v>
      </c>
      <c r="F32" s="17">
        <v>0</v>
      </c>
      <c r="G32" s="17">
        <v>0</v>
      </c>
      <c r="H32" s="18">
        <v>0</v>
      </c>
      <c r="I32" s="38">
        <f t="shared" si="0"/>
        <v>0</v>
      </c>
      <c r="J32" s="38">
        <f t="shared" si="1"/>
        <v>0</v>
      </c>
      <c r="K32" s="39"/>
    </row>
    <row r="33" s="2" customFormat="1" ht="63" customHeight="1" spans="1:11">
      <c r="A33" s="13">
        <v>29</v>
      </c>
      <c r="B33" s="19" t="s">
        <v>187</v>
      </c>
      <c r="C33" s="15" t="s">
        <v>188</v>
      </c>
      <c r="D33" s="16" t="s">
        <v>43</v>
      </c>
      <c r="E33" s="16">
        <v>50</v>
      </c>
      <c r="F33" s="17">
        <v>0</v>
      </c>
      <c r="G33" s="17">
        <v>0</v>
      </c>
      <c r="H33" s="18">
        <v>0</v>
      </c>
      <c r="I33" s="38">
        <f t="shared" si="0"/>
        <v>0</v>
      </c>
      <c r="J33" s="38">
        <f t="shared" si="1"/>
        <v>0</v>
      </c>
      <c r="K33" s="39"/>
    </row>
    <row r="34" s="2" customFormat="1" ht="52" customHeight="1" spans="1:11">
      <c r="A34" s="13">
        <v>30</v>
      </c>
      <c r="B34" s="19" t="s">
        <v>189</v>
      </c>
      <c r="C34" s="15" t="s">
        <v>190</v>
      </c>
      <c r="D34" s="16" t="s">
        <v>43</v>
      </c>
      <c r="E34" s="16">
        <v>40</v>
      </c>
      <c r="F34" s="17">
        <v>0</v>
      </c>
      <c r="G34" s="17">
        <v>0</v>
      </c>
      <c r="H34" s="18">
        <v>0</v>
      </c>
      <c r="I34" s="38">
        <f t="shared" si="0"/>
        <v>0</v>
      </c>
      <c r="J34" s="38">
        <f t="shared" si="1"/>
        <v>0</v>
      </c>
      <c r="K34" s="39"/>
    </row>
    <row r="35" s="2" customFormat="1" ht="63" customHeight="1" spans="1:11">
      <c r="A35" s="13">
        <v>31</v>
      </c>
      <c r="B35" s="19" t="s">
        <v>49</v>
      </c>
      <c r="C35" s="15" t="s">
        <v>191</v>
      </c>
      <c r="D35" s="16" t="s">
        <v>47</v>
      </c>
      <c r="E35" s="16">
        <v>16</v>
      </c>
      <c r="F35" s="17">
        <v>0</v>
      </c>
      <c r="G35" s="17">
        <v>0</v>
      </c>
      <c r="H35" s="18">
        <v>0</v>
      </c>
      <c r="I35" s="38">
        <f t="shared" si="0"/>
        <v>0</v>
      </c>
      <c r="J35" s="38">
        <f t="shared" si="1"/>
        <v>0</v>
      </c>
      <c r="K35" s="39"/>
    </row>
    <row r="36" s="2" customFormat="1" ht="51" customHeight="1" spans="1:11">
      <c r="A36" s="13">
        <v>32</v>
      </c>
      <c r="B36" s="19" t="s">
        <v>192</v>
      </c>
      <c r="C36" s="15" t="s">
        <v>193</v>
      </c>
      <c r="D36" s="16" t="s">
        <v>194</v>
      </c>
      <c r="E36" s="16">
        <v>1</v>
      </c>
      <c r="F36" s="17">
        <v>0</v>
      </c>
      <c r="G36" s="17">
        <v>0</v>
      </c>
      <c r="H36" s="18">
        <v>0</v>
      </c>
      <c r="I36" s="38">
        <f t="shared" si="0"/>
        <v>0</v>
      </c>
      <c r="J36" s="38">
        <f t="shared" si="1"/>
        <v>0</v>
      </c>
      <c r="K36" s="39"/>
    </row>
    <row r="37" s="2" customFormat="1" ht="22" customHeight="1" spans="1:11">
      <c r="A37" s="13">
        <v>33</v>
      </c>
      <c r="B37" s="20" t="s">
        <v>61</v>
      </c>
      <c r="C37" s="21"/>
      <c r="D37" s="22"/>
      <c r="E37" s="22"/>
      <c r="F37" s="23"/>
      <c r="G37" s="23"/>
      <c r="H37" s="24"/>
      <c r="I37" s="40"/>
      <c r="J37" s="40">
        <f>SUM(J5:J36)</f>
        <v>0</v>
      </c>
      <c r="K37" s="39"/>
    </row>
    <row r="38" ht="22" customHeight="1" spans="1:11">
      <c r="A38" s="25" t="s">
        <v>62</v>
      </c>
      <c r="B38" s="26" t="s">
        <v>195</v>
      </c>
      <c r="C38" s="27"/>
      <c r="D38" s="27"/>
      <c r="E38" s="27"/>
      <c r="F38" s="27"/>
      <c r="G38" s="27"/>
      <c r="H38" s="27"/>
      <c r="I38" s="27"/>
      <c r="J38" s="27"/>
      <c r="K38" s="41"/>
    </row>
    <row r="39" s="2" customFormat="1" ht="100" customHeight="1" spans="1:11">
      <c r="A39" s="13">
        <v>1</v>
      </c>
      <c r="B39" s="28" t="s">
        <v>196</v>
      </c>
      <c r="C39" s="15" t="s">
        <v>197</v>
      </c>
      <c r="D39" s="16" t="s">
        <v>39</v>
      </c>
      <c r="E39" s="16">
        <v>2</v>
      </c>
      <c r="F39" s="29">
        <v>0</v>
      </c>
      <c r="G39" s="29">
        <v>0</v>
      </c>
      <c r="H39" s="24">
        <v>0</v>
      </c>
      <c r="I39" s="40">
        <f t="shared" ref="I39:I102" si="2">F39+G39+H39</f>
        <v>0</v>
      </c>
      <c r="J39" s="40">
        <f t="shared" ref="J39:J102" si="3">I39*E39</f>
        <v>0</v>
      </c>
      <c r="K39" s="39"/>
    </row>
    <row r="40" s="2" customFormat="1" ht="87" customHeight="1" spans="1:11">
      <c r="A40" s="13">
        <v>2</v>
      </c>
      <c r="B40" s="28" t="s">
        <v>198</v>
      </c>
      <c r="C40" s="15" t="s">
        <v>199</v>
      </c>
      <c r="D40" s="16" t="s">
        <v>39</v>
      </c>
      <c r="E40" s="16">
        <v>3</v>
      </c>
      <c r="F40" s="29">
        <v>0</v>
      </c>
      <c r="G40" s="29">
        <v>0</v>
      </c>
      <c r="H40" s="24">
        <v>0</v>
      </c>
      <c r="I40" s="40">
        <f t="shared" si="2"/>
        <v>0</v>
      </c>
      <c r="J40" s="40">
        <f t="shared" si="3"/>
        <v>0</v>
      </c>
      <c r="K40" s="39"/>
    </row>
    <row r="41" s="2" customFormat="1" ht="86" customHeight="1" spans="1:11">
      <c r="A41" s="13">
        <v>3</v>
      </c>
      <c r="B41" s="30" t="s">
        <v>200</v>
      </c>
      <c r="C41" s="15" t="s">
        <v>201</v>
      </c>
      <c r="D41" s="16" t="s">
        <v>39</v>
      </c>
      <c r="E41" s="31">
        <v>3</v>
      </c>
      <c r="F41" s="29">
        <v>0</v>
      </c>
      <c r="G41" s="29">
        <v>0</v>
      </c>
      <c r="H41" s="24">
        <v>0</v>
      </c>
      <c r="I41" s="40">
        <f t="shared" si="2"/>
        <v>0</v>
      </c>
      <c r="J41" s="40">
        <f t="shared" si="3"/>
        <v>0</v>
      </c>
      <c r="K41" s="39"/>
    </row>
    <row r="42" s="2" customFormat="1" ht="85" customHeight="1" spans="1:11">
      <c r="A42" s="13">
        <v>4</v>
      </c>
      <c r="B42" s="30" t="s">
        <v>202</v>
      </c>
      <c r="C42" s="15" t="s">
        <v>203</v>
      </c>
      <c r="D42" s="16" t="s">
        <v>39</v>
      </c>
      <c r="E42" s="31">
        <v>3</v>
      </c>
      <c r="F42" s="29">
        <v>0</v>
      </c>
      <c r="G42" s="29">
        <v>0</v>
      </c>
      <c r="H42" s="24">
        <v>0</v>
      </c>
      <c r="I42" s="40">
        <f t="shared" si="2"/>
        <v>0</v>
      </c>
      <c r="J42" s="40">
        <f t="shared" si="3"/>
        <v>0</v>
      </c>
      <c r="K42" s="39"/>
    </row>
    <row r="43" s="2" customFormat="1" ht="87" customHeight="1" spans="1:11">
      <c r="A43" s="13">
        <v>5</v>
      </c>
      <c r="B43" s="30" t="s">
        <v>204</v>
      </c>
      <c r="C43" s="15" t="s">
        <v>205</v>
      </c>
      <c r="D43" s="16" t="s">
        <v>39</v>
      </c>
      <c r="E43" s="31">
        <v>2</v>
      </c>
      <c r="F43" s="29">
        <v>0</v>
      </c>
      <c r="G43" s="29">
        <v>0</v>
      </c>
      <c r="H43" s="24">
        <v>0</v>
      </c>
      <c r="I43" s="40">
        <f t="shared" si="2"/>
        <v>0</v>
      </c>
      <c r="J43" s="40">
        <f t="shared" si="3"/>
        <v>0</v>
      </c>
      <c r="K43" s="39"/>
    </row>
    <row r="44" s="2" customFormat="1" ht="87" customHeight="1" spans="1:11">
      <c r="A44" s="13">
        <v>6</v>
      </c>
      <c r="B44" s="30" t="s">
        <v>206</v>
      </c>
      <c r="C44" s="15" t="s">
        <v>207</v>
      </c>
      <c r="D44" s="31" t="s">
        <v>39</v>
      </c>
      <c r="E44" s="31">
        <v>1</v>
      </c>
      <c r="F44" s="29">
        <v>0</v>
      </c>
      <c r="G44" s="29">
        <v>0</v>
      </c>
      <c r="H44" s="24">
        <v>0</v>
      </c>
      <c r="I44" s="40">
        <f t="shared" si="2"/>
        <v>0</v>
      </c>
      <c r="J44" s="40">
        <f t="shared" si="3"/>
        <v>0</v>
      </c>
      <c r="K44" s="39"/>
    </row>
    <row r="45" s="2" customFormat="1" ht="78" customHeight="1" spans="1:11">
      <c r="A45" s="13">
        <v>7</v>
      </c>
      <c r="B45" s="30" t="s">
        <v>208</v>
      </c>
      <c r="C45" s="15" t="s">
        <v>207</v>
      </c>
      <c r="D45" s="31" t="s">
        <v>122</v>
      </c>
      <c r="E45" s="31">
        <v>1</v>
      </c>
      <c r="F45" s="29">
        <v>0</v>
      </c>
      <c r="G45" s="29">
        <v>0</v>
      </c>
      <c r="H45" s="24">
        <v>0</v>
      </c>
      <c r="I45" s="40">
        <f t="shared" si="2"/>
        <v>0</v>
      </c>
      <c r="J45" s="40">
        <f t="shared" si="3"/>
        <v>0</v>
      </c>
      <c r="K45" s="39"/>
    </row>
    <row r="46" s="2" customFormat="1" ht="74" customHeight="1" spans="1:11">
      <c r="A46" s="13">
        <v>8</v>
      </c>
      <c r="B46" s="30" t="s">
        <v>209</v>
      </c>
      <c r="C46" s="15" t="s">
        <v>210</v>
      </c>
      <c r="D46" s="31" t="s">
        <v>122</v>
      </c>
      <c r="E46" s="31">
        <v>2</v>
      </c>
      <c r="F46" s="29">
        <v>0</v>
      </c>
      <c r="G46" s="29">
        <v>0</v>
      </c>
      <c r="H46" s="24">
        <v>0</v>
      </c>
      <c r="I46" s="40">
        <f t="shared" si="2"/>
        <v>0</v>
      </c>
      <c r="J46" s="40">
        <f t="shared" si="3"/>
        <v>0</v>
      </c>
      <c r="K46" s="39"/>
    </row>
    <row r="47" s="2" customFormat="1" ht="76" customHeight="1" spans="1:11">
      <c r="A47" s="13">
        <v>9</v>
      </c>
      <c r="B47" s="32" t="s">
        <v>64</v>
      </c>
      <c r="C47" s="15" t="s">
        <v>211</v>
      </c>
      <c r="D47" s="33" t="s">
        <v>43</v>
      </c>
      <c r="E47" s="33">
        <v>16.5</v>
      </c>
      <c r="F47" s="29">
        <v>0</v>
      </c>
      <c r="G47" s="29">
        <v>0</v>
      </c>
      <c r="H47" s="24">
        <v>0</v>
      </c>
      <c r="I47" s="40">
        <f t="shared" si="2"/>
        <v>0</v>
      </c>
      <c r="J47" s="40">
        <f t="shared" si="3"/>
        <v>0</v>
      </c>
      <c r="K47" s="39"/>
    </row>
    <row r="48" s="2" customFormat="1" ht="76" customHeight="1" spans="1:11">
      <c r="A48" s="13">
        <v>10</v>
      </c>
      <c r="B48" s="32" t="s">
        <v>64</v>
      </c>
      <c r="C48" s="15" t="s">
        <v>212</v>
      </c>
      <c r="D48" s="33" t="s">
        <v>43</v>
      </c>
      <c r="E48" s="33">
        <v>38.5</v>
      </c>
      <c r="F48" s="29">
        <v>0</v>
      </c>
      <c r="G48" s="29">
        <v>0</v>
      </c>
      <c r="H48" s="24">
        <v>0</v>
      </c>
      <c r="I48" s="40">
        <f t="shared" si="2"/>
        <v>0</v>
      </c>
      <c r="J48" s="40">
        <f t="shared" si="3"/>
        <v>0</v>
      </c>
      <c r="K48" s="39"/>
    </row>
    <row r="49" s="2" customFormat="1" ht="76" customHeight="1" spans="1:11">
      <c r="A49" s="13">
        <v>11</v>
      </c>
      <c r="B49" s="32" t="s">
        <v>64</v>
      </c>
      <c r="C49" s="15" t="s">
        <v>213</v>
      </c>
      <c r="D49" s="33" t="s">
        <v>43</v>
      </c>
      <c r="E49" s="33">
        <v>37</v>
      </c>
      <c r="F49" s="29">
        <v>0</v>
      </c>
      <c r="G49" s="29">
        <v>0</v>
      </c>
      <c r="H49" s="24">
        <v>0</v>
      </c>
      <c r="I49" s="40">
        <f t="shared" si="2"/>
        <v>0</v>
      </c>
      <c r="J49" s="40">
        <f t="shared" si="3"/>
        <v>0</v>
      </c>
      <c r="K49" s="39"/>
    </row>
    <row r="50" s="2" customFormat="1" ht="76" customHeight="1" spans="1:11">
      <c r="A50" s="13">
        <v>12</v>
      </c>
      <c r="B50" s="32" t="s">
        <v>64</v>
      </c>
      <c r="C50" s="15" t="s">
        <v>65</v>
      </c>
      <c r="D50" s="33" t="s">
        <v>43</v>
      </c>
      <c r="E50" s="33">
        <v>28</v>
      </c>
      <c r="F50" s="29">
        <v>0</v>
      </c>
      <c r="G50" s="29">
        <v>0</v>
      </c>
      <c r="H50" s="24">
        <v>0</v>
      </c>
      <c r="I50" s="40">
        <f t="shared" si="2"/>
        <v>0</v>
      </c>
      <c r="J50" s="40">
        <f t="shared" si="3"/>
        <v>0</v>
      </c>
      <c r="K50" s="39"/>
    </row>
    <row r="51" s="2" customFormat="1" ht="76" customHeight="1" spans="1:11">
      <c r="A51" s="13">
        <v>13</v>
      </c>
      <c r="B51" s="32" t="s">
        <v>64</v>
      </c>
      <c r="C51" s="15" t="s">
        <v>90</v>
      </c>
      <c r="D51" s="33" t="s">
        <v>43</v>
      </c>
      <c r="E51" s="33">
        <v>44</v>
      </c>
      <c r="F51" s="29">
        <v>0</v>
      </c>
      <c r="G51" s="29">
        <v>0</v>
      </c>
      <c r="H51" s="24">
        <v>0</v>
      </c>
      <c r="I51" s="40">
        <f t="shared" si="2"/>
        <v>0</v>
      </c>
      <c r="J51" s="40">
        <f t="shared" si="3"/>
        <v>0</v>
      </c>
      <c r="K51" s="39"/>
    </row>
    <row r="52" s="2" customFormat="1" ht="76" customHeight="1" spans="1:11">
      <c r="A52" s="13">
        <v>14</v>
      </c>
      <c r="B52" s="32" t="s">
        <v>64</v>
      </c>
      <c r="C52" s="15" t="s">
        <v>214</v>
      </c>
      <c r="D52" s="33" t="s">
        <v>43</v>
      </c>
      <c r="E52" s="33">
        <v>16</v>
      </c>
      <c r="F52" s="29">
        <v>0</v>
      </c>
      <c r="G52" s="29">
        <v>0</v>
      </c>
      <c r="H52" s="24">
        <v>0</v>
      </c>
      <c r="I52" s="40">
        <f t="shared" si="2"/>
        <v>0</v>
      </c>
      <c r="J52" s="40">
        <f t="shared" si="3"/>
        <v>0</v>
      </c>
      <c r="K52" s="39"/>
    </row>
    <row r="53" s="2" customFormat="1" ht="76" customHeight="1" spans="1:11">
      <c r="A53" s="13">
        <v>15</v>
      </c>
      <c r="B53" s="32" t="s">
        <v>215</v>
      </c>
      <c r="C53" s="15" t="s">
        <v>216</v>
      </c>
      <c r="D53" s="33" t="s">
        <v>43</v>
      </c>
      <c r="E53" s="33">
        <v>30</v>
      </c>
      <c r="F53" s="29">
        <v>0</v>
      </c>
      <c r="G53" s="29">
        <v>0</v>
      </c>
      <c r="H53" s="24">
        <v>0</v>
      </c>
      <c r="I53" s="40">
        <f t="shared" si="2"/>
        <v>0</v>
      </c>
      <c r="J53" s="40">
        <f t="shared" si="3"/>
        <v>0</v>
      </c>
      <c r="K53" s="39"/>
    </row>
    <row r="54" s="2" customFormat="1" ht="76" customHeight="1" spans="1:11">
      <c r="A54" s="13">
        <v>16</v>
      </c>
      <c r="B54" s="32" t="s">
        <v>215</v>
      </c>
      <c r="C54" s="15" t="s">
        <v>217</v>
      </c>
      <c r="D54" s="33" t="s">
        <v>43</v>
      </c>
      <c r="E54" s="33">
        <v>3</v>
      </c>
      <c r="F54" s="29">
        <v>0</v>
      </c>
      <c r="G54" s="29">
        <v>0</v>
      </c>
      <c r="H54" s="24">
        <v>0</v>
      </c>
      <c r="I54" s="40">
        <f t="shared" si="2"/>
        <v>0</v>
      </c>
      <c r="J54" s="40">
        <f t="shared" si="3"/>
        <v>0</v>
      </c>
      <c r="K54" s="39"/>
    </row>
    <row r="55" s="2" customFormat="1" ht="76" customHeight="1" spans="1:11">
      <c r="A55" s="13">
        <v>17</v>
      </c>
      <c r="B55" s="32" t="s">
        <v>215</v>
      </c>
      <c r="C55" s="15" t="s">
        <v>218</v>
      </c>
      <c r="D55" s="33" t="s">
        <v>43</v>
      </c>
      <c r="E55" s="33">
        <v>3</v>
      </c>
      <c r="F55" s="29">
        <v>0</v>
      </c>
      <c r="G55" s="29">
        <v>0</v>
      </c>
      <c r="H55" s="24">
        <v>0</v>
      </c>
      <c r="I55" s="40">
        <f t="shared" si="2"/>
        <v>0</v>
      </c>
      <c r="J55" s="40">
        <f t="shared" si="3"/>
        <v>0</v>
      </c>
      <c r="K55" s="39"/>
    </row>
    <row r="56" s="2" customFormat="1" ht="76" customHeight="1" spans="1:11">
      <c r="A56" s="13">
        <v>18</v>
      </c>
      <c r="B56" s="32" t="s">
        <v>70</v>
      </c>
      <c r="C56" s="15" t="s">
        <v>219</v>
      </c>
      <c r="D56" s="33" t="s">
        <v>43</v>
      </c>
      <c r="E56" s="33">
        <v>26.6</v>
      </c>
      <c r="F56" s="29">
        <v>0</v>
      </c>
      <c r="G56" s="29">
        <v>0</v>
      </c>
      <c r="H56" s="24">
        <v>0</v>
      </c>
      <c r="I56" s="40">
        <f t="shared" si="2"/>
        <v>0</v>
      </c>
      <c r="J56" s="40">
        <f t="shared" si="3"/>
        <v>0</v>
      </c>
      <c r="K56" s="39"/>
    </row>
    <row r="57" s="2" customFormat="1" ht="76" customHeight="1" spans="1:11">
      <c r="A57" s="13">
        <v>19</v>
      </c>
      <c r="B57" s="32" t="s">
        <v>70</v>
      </c>
      <c r="C57" s="15" t="s">
        <v>220</v>
      </c>
      <c r="D57" s="33" t="s">
        <v>43</v>
      </c>
      <c r="E57" s="33">
        <v>18</v>
      </c>
      <c r="F57" s="29">
        <v>0</v>
      </c>
      <c r="G57" s="29">
        <v>0</v>
      </c>
      <c r="H57" s="24">
        <v>0</v>
      </c>
      <c r="I57" s="40">
        <f t="shared" si="2"/>
        <v>0</v>
      </c>
      <c r="J57" s="40">
        <f t="shared" si="3"/>
        <v>0</v>
      </c>
      <c r="K57" s="39"/>
    </row>
    <row r="58" s="2" customFormat="1" ht="76" customHeight="1" spans="1:11">
      <c r="A58" s="13">
        <v>20</v>
      </c>
      <c r="B58" s="32" t="s">
        <v>70</v>
      </c>
      <c r="C58" s="15" t="s">
        <v>221</v>
      </c>
      <c r="D58" s="33" t="s">
        <v>43</v>
      </c>
      <c r="E58" s="33">
        <v>18</v>
      </c>
      <c r="F58" s="29">
        <v>0</v>
      </c>
      <c r="G58" s="29">
        <v>0</v>
      </c>
      <c r="H58" s="24">
        <v>0</v>
      </c>
      <c r="I58" s="40">
        <f t="shared" si="2"/>
        <v>0</v>
      </c>
      <c r="J58" s="40">
        <f t="shared" si="3"/>
        <v>0</v>
      </c>
      <c r="K58" s="39"/>
    </row>
    <row r="59" s="2" customFormat="1" ht="76" customHeight="1" spans="1:11">
      <c r="A59" s="13">
        <v>21</v>
      </c>
      <c r="B59" s="32" t="s">
        <v>70</v>
      </c>
      <c r="C59" s="15" t="s">
        <v>222</v>
      </c>
      <c r="D59" s="33" t="s">
        <v>43</v>
      </c>
      <c r="E59" s="33">
        <v>42</v>
      </c>
      <c r="F59" s="29">
        <v>0</v>
      </c>
      <c r="G59" s="29">
        <v>0</v>
      </c>
      <c r="H59" s="24">
        <v>0</v>
      </c>
      <c r="I59" s="40">
        <f t="shared" si="2"/>
        <v>0</v>
      </c>
      <c r="J59" s="40">
        <f t="shared" si="3"/>
        <v>0</v>
      </c>
      <c r="K59" s="39"/>
    </row>
    <row r="60" s="2" customFormat="1" ht="76" customHeight="1" spans="1:11">
      <c r="A60" s="13">
        <v>22</v>
      </c>
      <c r="B60" s="32" t="s">
        <v>82</v>
      </c>
      <c r="C60" s="15" t="s">
        <v>223</v>
      </c>
      <c r="D60" s="33" t="s">
        <v>47</v>
      </c>
      <c r="E60" s="33">
        <v>1</v>
      </c>
      <c r="F60" s="29">
        <v>0</v>
      </c>
      <c r="G60" s="29">
        <v>0</v>
      </c>
      <c r="H60" s="24">
        <v>0</v>
      </c>
      <c r="I60" s="40">
        <f t="shared" si="2"/>
        <v>0</v>
      </c>
      <c r="J60" s="40">
        <f t="shared" si="3"/>
        <v>0</v>
      </c>
      <c r="K60" s="39"/>
    </row>
    <row r="61" s="2" customFormat="1" ht="76" customHeight="1" spans="1:11">
      <c r="A61" s="13">
        <v>23</v>
      </c>
      <c r="B61" s="32" t="s">
        <v>82</v>
      </c>
      <c r="C61" s="15" t="s">
        <v>224</v>
      </c>
      <c r="D61" s="33" t="s">
        <v>47</v>
      </c>
      <c r="E61" s="33">
        <v>2</v>
      </c>
      <c r="F61" s="29">
        <v>0</v>
      </c>
      <c r="G61" s="29">
        <v>0</v>
      </c>
      <c r="H61" s="24">
        <v>0</v>
      </c>
      <c r="I61" s="40">
        <f t="shared" si="2"/>
        <v>0</v>
      </c>
      <c r="J61" s="40">
        <f t="shared" si="3"/>
        <v>0</v>
      </c>
      <c r="K61" s="39"/>
    </row>
    <row r="62" s="2" customFormat="1" ht="76" customHeight="1" spans="1:11">
      <c r="A62" s="13">
        <v>24</v>
      </c>
      <c r="B62" s="32" t="s">
        <v>82</v>
      </c>
      <c r="C62" s="15" t="s">
        <v>225</v>
      </c>
      <c r="D62" s="33" t="s">
        <v>47</v>
      </c>
      <c r="E62" s="33">
        <v>6</v>
      </c>
      <c r="F62" s="29">
        <v>0</v>
      </c>
      <c r="G62" s="29">
        <v>0</v>
      </c>
      <c r="H62" s="24">
        <v>0</v>
      </c>
      <c r="I62" s="40">
        <f t="shared" si="2"/>
        <v>0</v>
      </c>
      <c r="J62" s="40">
        <f t="shared" si="3"/>
        <v>0</v>
      </c>
      <c r="K62" s="39"/>
    </row>
    <row r="63" s="2" customFormat="1" ht="76" customHeight="1" spans="1:11">
      <c r="A63" s="13">
        <v>25</v>
      </c>
      <c r="B63" s="32" t="s">
        <v>82</v>
      </c>
      <c r="C63" s="15" t="s">
        <v>226</v>
      </c>
      <c r="D63" s="33" t="s">
        <v>47</v>
      </c>
      <c r="E63" s="33">
        <v>17</v>
      </c>
      <c r="F63" s="29">
        <v>0</v>
      </c>
      <c r="G63" s="29">
        <v>0</v>
      </c>
      <c r="H63" s="24">
        <v>0</v>
      </c>
      <c r="I63" s="40">
        <f t="shared" si="2"/>
        <v>0</v>
      </c>
      <c r="J63" s="40">
        <f t="shared" si="3"/>
        <v>0</v>
      </c>
      <c r="K63" s="39"/>
    </row>
    <row r="64" s="2" customFormat="1" ht="76" customHeight="1" spans="1:11">
      <c r="A64" s="13">
        <v>26</v>
      </c>
      <c r="B64" s="32" t="s">
        <v>82</v>
      </c>
      <c r="C64" s="15" t="s">
        <v>227</v>
      </c>
      <c r="D64" s="33" t="s">
        <v>47</v>
      </c>
      <c r="E64" s="33">
        <v>17</v>
      </c>
      <c r="F64" s="29">
        <v>0</v>
      </c>
      <c r="G64" s="29">
        <v>0</v>
      </c>
      <c r="H64" s="24">
        <v>0</v>
      </c>
      <c r="I64" s="40">
        <f t="shared" si="2"/>
        <v>0</v>
      </c>
      <c r="J64" s="40">
        <f t="shared" si="3"/>
        <v>0</v>
      </c>
      <c r="K64" s="39"/>
    </row>
    <row r="65" s="2" customFormat="1" ht="76" customHeight="1" spans="1:11">
      <c r="A65" s="13">
        <v>27</v>
      </c>
      <c r="B65" s="32" t="s">
        <v>82</v>
      </c>
      <c r="C65" s="15" t="s">
        <v>228</v>
      </c>
      <c r="D65" s="33" t="s">
        <v>47</v>
      </c>
      <c r="E65" s="33">
        <v>9</v>
      </c>
      <c r="F65" s="29">
        <v>0</v>
      </c>
      <c r="G65" s="29">
        <v>0</v>
      </c>
      <c r="H65" s="24">
        <v>0</v>
      </c>
      <c r="I65" s="40">
        <f t="shared" si="2"/>
        <v>0</v>
      </c>
      <c r="J65" s="40">
        <f t="shared" si="3"/>
        <v>0</v>
      </c>
      <c r="K65" s="39"/>
    </row>
    <row r="66" s="2" customFormat="1" ht="76" customHeight="1" spans="1:11">
      <c r="A66" s="13">
        <v>28</v>
      </c>
      <c r="B66" s="32" t="s">
        <v>82</v>
      </c>
      <c r="C66" s="15" t="s">
        <v>229</v>
      </c>
      <c r="D66" s="33" t="s">
        <v>47</v>
      </c>
      <c r="E66" s="33">
        <v>4</v>
      </c>
      <c r="F66" s="29">
        <v>0</v>
      </c>
      <c r="G66" s="29">
        <v>0</v>
      </c>
      <c r="H66" s="24">
        <v>0</v>
      </c>
      <c r="I66" s="40">
        <f t="shared" si="2"/>
        <v>0</v>
      </c>
      <c r="J66" s="40">
        <f t="shared" si="3"/>
        <v>0</v>
      </c>
      <c r="K66" s="39"/>
    </row>
    <row r="67" s="2" customFormat="1" ht="76" customHeight="1" spans="1:11">
      <c r="A67" s="13">
        <v>29</v>
      </c>
      <c r="B67" s="32" t="s">
        <v>230</v>
      </c>
      <c r="C67" s="15" t="s">
        <v>231</v>
      </c>
      <c r="D67" s="33" t="s">
        <v>47</v>
      </c>
      <c r="E67" s="33">
        <v>3</v>
      </c>
      <c r="F67" s="29">
        <v>0</v>
      </c>
      <c r="G67" s="29">
        <v>0</v>
      </c>
      <c r="H67" s="24">
        <v>0</v>
      </c>
      <c r="I67" s="40">
        <f t="shared" si="2"/>
        <v>0</v>
      </c>
      <c r="J67" s="40">
        <f t="shared" si="3"/>
        <v>0</v>
      </c>
      <c r="K67" s="39"/>
    </row>
    <row r="68" s="2" customFormat="1" ht="76" customHeight="1" spans="1:11">
      <c r="A68" s="13">
        <v>30</v>
      </c>
      <c r="B68" s="32" t="s">
        <v>230</v>
      </c>
      <c r="C68" s="15" t="s">
        <v>232</v>
      </c>
      <c r="D68" s="33" t="s">
        <v>47</v>
      </c>
      <c r="E68" s="33">
        <v>6</v>
      </c>
      <c r="F68" s="29">
        <v>0</v>
      </c>
      <c r="G68" s="29">
        <v>0</v>
      </c>
      <c r="H68" s="24">
        <v>0</v>
      </c>
      <c r="I68" s="40">
        <f t="shared" si="2"/>
        <v>0</v>
      </c>
      <c r="J68" s="40">
        <f t="shared" si="3"/>
        <v>0</v>
      </c>
      <c r="K68" s="39"/>
    </row>
    <row r="69" s="2" customFormat="1" ht="76" customHeight="1" spans="1:11">
      <c r="A69" s="13">
        <v>31</v>
      </c>
      <c r="B69" s="32" t="s">
        <v>230</v>
      </c>
      <c r="C69" s="15" t="s">
        <v>233</v>
      </c>
      <c r="D69" s="33" t="s">
        <v>47</v>
      </c>
      <c r="E69" s="33">
        <v>4</v>
      </c>
      <c r="F69" s="29">
        <v>0</v>
      </c>
      <c r="G69" s="29">
        <v>0</v>
      </c>
      <c r="H69" s="24">
        <v>0</v>
      </c>
      <c r="I69" s="40">
        <f t="shared" si="2"/>
        <v>0</v>
      </c>
      <c r="J69" s="40">
        <f t="shared" si="3"/>
        <v>0</v>
      </c>
      <c r="K69" s="39"/>
    </row>
    <row r="70" s="2" customFormat="1" ht="76" customHeight="1" spans="1:11">
      <c r="A70" s="13">
        <v>32</v>
      </c>
      <c r="B70" s="32" t="s">
        <v>92</v>
      </c>
      <c r="C70" s="15" t="s">
        <v>234</v>
      </c>
      <c r="D70" s="33" t="s">
        <v>47</v>
      </c>
      <c r="E70" s="33">
        <v>2</v>
      </c>
      <c r="F70" s="29">
        <v>0</v>
      </c>
      <c r="G70" s="29">
        <v>0</v>
      </c>
      <c r="H70" s="24">
        <v>0</v>
      </c>
      <c r="I70" s="40">
        <f t="shared" si="2"/>
        <v>0</v>
      </c>
      <c r="J70" s="40">
        <f t="shared" si="3"/>
        <v>0</v>
      </c>
      <c r="K70" s="39"/>
    </row>
    <row r="71" s="2" customFormat="1" ht="76" customHeight="1" spans="1:11">
      <c r="A71" s="13">
        <v>33</v>
      </c>
      <c r="B71" s="32" t="s">
        <v>92</v>
      </c>
      <c r="C71" s="15" t="s">
        <v>235</v>
      </c>
      <c r="D71" s="33" t="s">
        <v>47</v>
      </c>
      <c r="E71" s="33">
        <v>6</v>
      </c>
      <c r="F71" s="29">
        <v>0</v>
      </c>
      <c r="G71" s="29">
        <v>0</v>
      </c>
      <c r="H71" s="24">
        <v>0</v>
      </c>
      <c r="I71" s="40">
        <f t="shared" si="2"/>
        <v>0</v>
      </c>
      <c r="J71" s="40">
        <f t="shared" si="3"/>
        <v>0</v>
      </c>
      <c r="K71" s="39"/>
    </row>
    <row r="72" s="2" customFormat="1" ht="76" customHeight="1" spans="1:11">
      <c r="A72" s="13">
        <v>34</v>
      </c>
      <c r="B72" s="32" t="s">
        <v>92</v>
      </c>
      <c r="C72" s="15" t="s">
        <v>236</v>
      </c>
      <c r="D72" s="33" t="s">
        <v>47</v>
      </c>
      <c r="E72" s="33">
        <v>6</v>
      </c>
      <c r="F72" s="29">
        <v>0</v>
      </c>
      <c r="G72" s="29">
        <v>0</v>
      </c>
      <c r="H72" s="24">
        <v>0</v>
      </c>
      <c r="I72" s="40">
        <f t="shared" si="2"/>
        <v>0</v>
      </c>
      <c r="J72" s="40">
        <f t="shared" si="3"/>
        <v>0</v>
      </c>
      <c r="K72" s="39"/>
    </row>
    <row r="73" s="2" customFormat="1" ht="74" customHeight="1" spans="1:11">
      <c r="A73" s="13">
        <v>35</v>
      </c>
      <c r="B73" s="42" t="s">
        <v>66</v>
      </c>
      <c r="C73" s="15" t="s">
        <v>237</v>
      </c>
      <c r="D73" s="33" t="s">
        <v>47</v>
      </c>
      <c r="E73" s="33">
        <v>2</v>
      </c>
      <c r="F73" s="29">
        <v>0</v>
      </c>
      <c r="G73" s="29">
        <v>0</v>
      </c>
      <c r="H73" s="24">
        <v>0</v>
      </c>
      <c r="I73" s="40">
        <f t="shared" si="2"/>
        <v>0</v>
      </c>
      <c r="J73" s="40">
        <f t="shared" si="3"/>
        <v>0</v>
      </c>
      <c r="K73" s="39"/>
    </row>
    <row r="74" s="2" customFormat="1" ht="74" customHeight="1" spans="1:11">
      <c r="A74" s="13">
        <v>36</v>
      </c>
      <c r="B74" s="42" t="s">
        <v>66</v>
      </c>
      <c r="C74" s="15" t="s">
        <v>67</v>
      </c>
      <c r="D74" s="33" t="s">
        <v>47</v>
      </c>
      <c r="E74" s="33">
        <v>15</v>
      </c>
      <c r="F74" s="29">
        <v>0</v>
      </c>
      <c r="G74" s="29">
        <v>0</v>
      </c>
      <c r="H74" s="24">
        <v>0</v>
      </c>
      <c r="I74" s="40">
        <f t="shared" si="2"/>
        <v>0</v>
      </c>
      <c r="J74" s="40">
        <f t="shared" si="3"/>
        <v>0</v>
      </c>
      <c r="K74" s="39"/>
    </row>
    <row r="75" s="2" customFormat="1" ht="74" customHeight="1" spans="1:11">
      <c r="A75" s="13">
        <v>37</v>
      </c>
      <c r="B75" s="42" t="s">
        <v>66</v>
      </c>
      <c r="C75" s="15" t="s">
        <v>238</v>
      </c>
      <c r="D75" s="33" t="s">
        <v>47</v>
      </c>
      <c r="E75" s="33">
        <v>15</v>
      </c>
      <c r="F75" s="29">
        <v>0</v>
      </c>
      <c r="G75" s="29">
        <v>0</v>
      </c>
      <c r="H75" s="24">
        <v>0</v>
      </c>
      <c r="I75" s="40">
        <f t="shared" si="2"/>
        <v>0</v>
      </c>
      <c r="J75" s="40">
        <f t="shared" si="3"/>
        <v>0</v>
      </c>
      <c r="K75" s="39"/>
    </row>
    <row r="76" s="2" customFormat="1" ht="74" customHeight="1" spans="1:11">
      <c r="A76" s="13">
        <v>38</v>
      </c>
      <c r="B76" s="42" t="s">
        <v>66</v>
      </c>
      <c r="C76" s="15" t="s">
        <v>86</v>
      </c>
      <c r="D76" s="33" t="s">
        <v>47</v>
      </c>
      <c r="E76" s="33">
        <v>9</v>
      </c>
      <c r="F76" s="29">
        <v>0</v>
      </c>
      <c r="G76" s="29">
        <v>0</v>
      </c>
      <c r="H76" s="24">
        <v>0</v>
      </c>
      <c r="I76" s="40">
        <f t="shared" si="2"/>
        <v>0</v>
      </c>
      <c r="J76" s="40">
        <f t="shared" si="3"/>
        <v>0</v>
      </c>
      <c r="K76" s="39"/>
    </row>
    <row r="77" s="2" customFormat="1" ht="74" customHeight="1" spans="1:11">
      <c r="A77" s="13">
        <v>39</v>
      </c>
      <c r="B77" s="42" t="s">
        <v>239</v>
      </c>
      <c r="C77" s="15" t="s">
        <v>240</v>
      </c>
      <c r="D77" s="33" t="s">
        <v>47</v>
      </c>
      <c r="E77" s="33">
        <v>5</v>
      </c>
      <c r="F77" s="29">
        <v>0</v>
      </c>
      <c r="G77" s="29">
        <v>0</v>
      </c>
      <c r="H77" s="24">
        <v>0</v>
      </c>
      <c r="I77" s="40">
        <f t="shared" si="2"/>
        <v>0</v>
      </c>
      <c r="J77" s="40">
        <f t="shared" si="3"/>
        <v>0</v>
      </c>
      <c r="K77" s="39"/>
    </row>
    <row r="78" s="2" customFormat="1" ht="74" customHeight="1" spans="1:11">
      <c r="A78" s="13">
        <v>40</v>
      </c>
      <c r="B78" s="42" t="s">
        <v>239</v>
      </c>
      <c r="C78" s="15" t="s">
        <v>241</v>
      </c>
      <c r="D78" s="33" t="s">
        <v>47</v>
      </c>
      <c r="E78" s="33">
        <v>2</v>
      </c>
      <c r="F78" s="29">
        <v>0</v>
      </c>
      <c r="G78" s="29">
        <v>0</v>
      </c>
      <c r="H78" s="24">
        <v>0</v>
      </c>
      <c r="I78" s="40">
        <f t="shared" si="2"/>
        <v>0</v>
      </c>
      <c r="J78" s="40">
        <f t="shared" si="3"/>
        <v>0</v>
      </c>
      <c r="K78" s="39"/>
    </row>
    <row r="79" s="2" customFormat="1" ht="73" customHeight="1" spans="1:11">
      <c r="A79" s="13">
        <v>41</v>
      </c>
      <c r="B79" s="42" t="s">
        <v>242</v>
      </c>
      <c r="C79" s="15" t="s">
        <v>243</v>
      </c>
      <c r="D79" s="33" t="s">
        <v>47</v>
      </c>
      <c r="E79" s="33">
        <v>2</v>
      </c>
      <c r="F79" s="29">
        <v>0</v>
      </c>
      <c r="G79" s="29">
        <v>0</v>
      </c>
      <c r="H79" s="24">
        <v>0</v>
      </c>
      <c r="I79" s="40">
        <f t="shared" si="2"/>
        <v>0</v>
      </c>
      <c r="J79" s="40">
        <f t="shared" si="3"/>
        <v>0</v>
      </c>
      <c r="K79" s="39" t="s">
        <v>244</v>
      </c>
    </row>
    <row r="80" s="2" customFormat="1" ht="73" customHeight="1" spans="1:11">
      <c r="A80" s="13">
        <v>42</v>
      </c>
      <c r="B80" s="42" t="s">
        <v>242</v>
      </c>
      <c r="C80" s="15" t="s">
        <v>245</v>
      </c>
      <c r="D80" s="33" t="s">
        <v>47</v>
      </c>
      <c r="E80" s="33">
        <v>2</v>
      </c>
      <c r="F80" s="29">
        <v>0</v>
      </c>
      <c r="G80" s="29">
        <v>0</v>
      </c>
      <c r="H80" s="24">
        <v>0</v>
      </c>
      <c r="I80" s="40">
        <f t="shared" si="2"/>
        <v>0</v>
      </c>
      <c r="J80" s="40">
        <f t="shared" si="3"/>
        <v>0</v>
      </c>
      <c r="K80" s="39" t="s">
        <v>244</v>
      </c>
    </row>
    <row r="81" s="2" customFormat="1" ht="73" customHeight="1" spans="1:11">
      <c r="A81" s="13">
        <v>43</v>
      </c>
      <c r="B81" s="42" t="s">
        <v>246</v>
      </c>
      <c r="C81" s="15" t="s">
        <v>247</v>
      </c>
      <c r="D81" s="33" t="s">
        <v>47</v>
      </c>
      <c r="E81" s="33">
        <v>3</v>
      </c>
      <c r="F81" s="29">
        <v>0</v>
      </c>
      <c r="G81" s="29">
        <v>0</v>
      </c>
      <c r="H81" s="24">
        <v>0</v>
      </c>
      <c r="I81" s="40">
        <f t="shared" si="2"/>
        <v>0</v>
      </c>
      <c r="J81" s="40">
        <f t="shared" si="3"/>
        <v>0</v>
      </c>
      <c r="K81" s="39"/>
    </row>
    <row r="82" s="2" customFormat="1" ht="73" customHeight="1" spans="1:11">
      <c r="A82" s="13">
        <v>44</v>
      </c>
      <c r="B82" s="42" t="s">
        <v>246</v>
      </c>
      <c r="C82" s="15" t="s">
        <v>248</v>
      </c>
      <c r="D82" s="33" t="s">
        <v>47</v>
      </c>
      <c r="E82" s="33">
        <v>3</v>
      </c>
      <c r="F82" s="29">
        <v>0</v>
      </c>
      <c r="G82" s="29">
        <v>0</v>
      </c>
      <c r="H82" s="24">
        <v>0</v>
      </c>
      <c r="I82" s="40">
        <f t="shared" si="2"/>
        <v>0</v>
      </c>
      <c r="J82" s="40">
        <f t="shared" si="3"/>
        <v>0</v>
      </c>
      <c r="K82" s="39"/>
    </row>
    <row r="83" s="2" customFormat="1" ht="73" customHeight="1" spans="1:11">
      <c r="A83" s="13">
        <v>45</v>
      </c>
      <c r="B83" s="42" t="s">
        <v>249</v>
      </c>
      <c r="C83" s="15" t="s">
        <v>250</v>
      </c>
      <c r="D83" s="33" t="s">
        <v>47</v>
      </c>
      <c r="E83" s="33">
        <v>3</v>
      </c>
      <c r="F83" s="29">
        <v>0</v>
      </c>
      <c r="G83" s="29">
        <v>0</v>
      </c>
      <c r="H83" s="24">
        <v>0</v>
      </c>
      <c r="I83" s="40">
        <f t="shared" si="2"/>
        <v>0</v>
      </c>
      <c r="J83" s="40">
        <f t="shared" si="3"/>
        <v>0</v>
      </c>
      <c r="K83" s="39"/>
    </row>
    <row r="84" s="2" customFormat="1" ht="73" customHeight="1" spans="1:11">
      <c r="A84" s="13">
        <v>46</v>
      </c>
      <c r="B84" s="42" t="s">
        <v>249</v>
      </c>
      <c r="C84" s="15" t="s">
        <v>251</v>
      </c>
      <c r="D84" s="33" t="s">
        <v>47</v>
      </c>
      <c r="E84" s="33">
        <v>3</v>
      </c>
      <c r="F84" s="29">
        <v>0</v>
      </c>
      <c r="G84" s="29">
        <v>0</v>
      </c>
      <c r="H84" s="24">
        <v>0</v>
      </c>
      <c r="I84" s="40">
        <f t="shared" si="2"/>
        <v>0</v>
      </c>
      <c r="J84" s="40">
        <f t="shared" si="3"/>
        <v>0</v>
      </c>
      <c r="K84" s="39"/>
    </row>
    <row r="85" s="2" customFormat="1" ht="73" customHeight="1" spans="1:11">
      <c r="A85" s="13">
        <v>47</v>
      </c>
      <c r="B85" s="42" t="s">
        <v>252</v>
      </c>
      <c r="C85" s="15" t="s">
        <v>253</v>
      </c>
      <c r="D85" s="33" t="s">
        <v>47</v>
      </c>
      <c r="E85" s="33">
        <v>3</v>
      </c>
      <c r="F85" s="29">
        <v>0</v>
      </c>
      <c r="G85" s="29">
        <v>0</v>
      </c>
      <c r="H85" s="24">
        <v>0</v>
      </c>
      <c r="I85" s="40">
        <f t="shared" si="2"/>
        <v>0</v>
      </c>
      <c r="J85" s="40">
        <f t="shared" si="3"/>
        <v>0</v>
      </c>
      <c r="K85" s="39"/>
    </row>
    <row r="86" s="2" customFormat="1" ht="73" customHeight="1" spans="1:11">
      <c r="A86" s="13">
        <v>48</v>
      </c>
      <c r="B86" s="42" t="s">
        <v>252</v>
      </c>
      <c r="C86" s="15" t="s">
        <v>253</v>
      </c>
      <c r="D86" s="33" t="s">
        <v>47</v>
      </c>
      <c r="E86" s="33">
        <v>3</v>
      </c>
      <c r="F86" s="29">
        <v>0</v>
      </c>
      <c r="G86" s="29">
        <v>0</v>
      </c>
      <c r="H86" s="24">
        <v>0</v>
      </c>
      <c r="I86" s="40">
        <f t="shared" si="2"/>
        <v>0</v>
      </c>
      <c r="J86" s="40">
        <f t="shared" si="3"/>
        <v>0</v>
      </c>
      <c r="K86" s="39"/>
    </row>
    <row r="87" s="2" customFormat="1" ht="73" customHeight="1" spans="1:11">
      <c r="A87" s="13">
        <v>49</v>
      </c>
      <c r="B87" s="42" t="s">
        <v>73</v>
      </c>
      <c r="C87" s="15" t="s">
        <v>254</v>
      </c>
      <c r="D87" s="33" t="s">
        <v>47</v>
      </c>
      <c r="E87" s="33">
        <v>10</v>
      </c>
      <c r="F87" s="29">
        <v>0</v>
      </c>
      <c r="G87" s="29">
        <v>0</v>
      </c>
      <c r="H87" s="24">
        <v>0</v>
      </c>
      <c r="I87" s="40">
        <f t="shared" si="2"/>
        <v>0</v>
      </c>
      <c r="J87" s="40">
        <f t="shared" si="3"/>
        <v>0</v>
      </c>
      <c r="K87" s="39"/>
    </row>
    <row r="88" s="2" customFormat="1" ht="73" customHeight="1" spans="1:11">
      <c r="A88" s="13">
        <v>50</v>
      </c>
      <c r="B88" s="42" t="s">
        <v>73</v>
      </c>
      <c r="C88" s="15" t="s">
        <v>255</v>
      </c>
      <c r="D88" s="33" t="s">
        <v>47</v>
      </c>
      <c r="E88" s="33">
        <v>6</v>
      </c>
      <c r="F88" s="29">
        <v>0</v>
      </c>
      <c r="G88" s="29">
        <v>0</v>
      </c>
      <c r="H88" s="24">
        <v>0</v>
      </c>
      <c r="I88" s="40">
        <f t="shared" si="2"/>
        <v>0</v>
      </c>
      <c r="J88" s="40">
        <f t="shared" si="3"/>
        <v>0</v>
      </c>
      <c r="K88" s="39"/>
    </row>
    <row r="89" s="2" customFormat="1" ht="73" customHeight="1" spans="1:11">
      <c r="A89" s="13">
        <v>51</v>
      </c>
      <c r="B89" s="42" t="s">
        <v>73</v>
      </c>
      <c r="C89" s="15" t="s">
        <v>89</v>
      </c>
      <c r="D89" s="33" t="s">
        <v>47</v>
      </c>
      <c r="E89" s="33">
        <v>17</v>
      </c>
      <c r="F89" s="29">
        <v>0</v>
      </c>
      <c r="G89" s="29">
        <v>0</v>
      </c>
      <c r="H89" s="24">
        <v>0</v>
      </c>
      <c r="I89" s="40">
        <f t="shared" si="2"/>
        <v>0</v>
      </c>
      <c r="J89" s="40">
        <f t="shared" si="3"/>
        <v>0</v>
      </c>
      <c r="K89" s="39"/>
    </row>
    <row r="90" s="2" customFormat="1" ht="73" customHeight="1" spans="1:11">
      <c r="A90" s="13">
        <v>52</v>
      </c>
      <c r="B90" s="42" t="s">
        <v>73</v>
      </c>
      <c r="C90" s="15" t="s">
        <v>256</v>
      </c>
      <c r="D90" s="33" t="s">
        <v>47</v>
      </c>
      <c r="E90" s="33">
        <v>9</v>
      </c>
      <c r="F90" s="29">
        <v>0</v>
      </c>
      <c r="G90" s="29">
        <v>0</v>
      </c>
      <c r="H90" s="24">
        <v>0</v>
      </c>
      <c r="I90" s="40">
        <f t="shared" si="2"/>
        <v>0</v>
      </c>
      <c r="J90" s="40">
        <f t="shared" si="3"/>
        <v>0</v>
      </c>
      <c r="K90" s="39"/>
    </row>
    <row r="91" s="2" customFormat="1" ht="73" customHeight="1" spans="1:11">
      <c r="A91" s="13">
        <v>53</v>
      </c>
      <c r="B91" s="42" t="s">
        <v>257</v>
      </c>
      <c r="C91" s="15" t="s">
        <v>258</v>
      </c>
      <c r="D91" s="33" t="s">
        <v>47</v>
      </c>
      <c r="E91" s="33">
        <v>4</v>
      </c>
      <c r="F91" s="29">
        <v>0</v>
      </c>
      <c r="G91" s="29">
        <v>0</v>
      </c>
      <c r="H91" s="24">
        <v>0</v>
      </c>
      <c r="I91" s="40">
        <f t="shared" si="2"/>
        <v>0</v>
      </c>
      <c r="J91" s="40">
        <f t="shared" si="3"/>
        <v>0</v>
      </c>
      <c r="K91" s="39"/>
    </row>
    <row r="92" s="2" customFormat="1" ht="73" customHeight="1" spans="1:11">
      <c r="A92" s="13">
        <v>54</v>
      </c>
      <c r="B92" s="42" t="s">
        <v>259</v>
      </c>
      <c r="C92" s="15" t="s">
        <v>260</v>
      </c>
      <c r="D92" s="33" t="s">
        <v>47</v>
      </c>
      <c r="E92" s="33">
        <v>2</v>
      </c>
      <c r="F92" s="29">
        <v>0</v>
      </c>
      <c r="G92" s="29">
        <v>0</v>
      </c>
      <c r="H92" s="24">
        <v>0</v>
      </c>
      <c r="I92" s="40">
        <f t="shared" si="2"/>
        <v>0</v>
      </c>
      <c r="J92" s="40">
        <f t="shared" si="3"/>
        <v>0</v>
      </c>
      <c r="K92" s="39"/>
    </row>
    <row r="93" s="2" customFormat="1" ht="73" customHeight="1" spans="1:11">
      <c r="A93" s="13">
        <v>55</v>
      </c>
      <c r="B93" s="42" t="s">
        <v>261</v>
      </c>
      <c r="C93" s="15" t="s">
        <v>262</v>
      </c>
      <c r="D93" s="33" t="s">
        <v>47</v>
      </c>
      <c r="E93" s="33">
        <v>2</v>
      </c>
      <c r="F93" s="29">
        <v>0</v>
      </c>
      <c r="G93" s="29">
        <v>0</v>
      </c>
      <c r="H93" s="24">
        <v>0</v>
      </c>
      <c r="I93" s="40">
        <f t="shared" si="2"/>
        <v>0</v>
      </c>
      <c r="J93" s="40">
        <f t="shared" si="3"/>
        <v>0</v>
      </c>
      <c r="K93" s="39"/>
    </row>
    <row r="94" s="2" customFormat="1" ht="73" customHeight="1" spans="1:11">
      <c r="A94" s="13">
        <v>56</v>
      </c>
      <c r="B94" s="42" t="s">
        <v>263</v>
      </c>
      <c r="C94" s="15" t="s">
        <v>264</v>
      </c>
      <c r="D94" s="33" t="s">
        <v>47</v>
      </c>
      <c r="E94" s="33">
        <v>4</v>
      </c>
      <c r="F94" s="29">
        <v>0</v>
      </c>
      <c r="G94" s="29">
        <v>0</v>
      </c>
      <c r="H94" s="24">
        <v>0</v>
      </c>
      <c r="I94" s="40">
        <f t="shared" si="2"/>
        <v>0</v>
      </c>
      <c r="J94" s="40">
        <f t="shared" si="3"/>
        <v>0</v>
      </c>
      <c r="K94" s="39"/>
    </row>
    <row r="95" s="2" customFormat="1" ht="73" customHeight="1" spans="1:11">
      <c r="A95" s="13">
        <v>57</v>
      </c>
      <c r="B95" s="42" t="s">
        <v>263</v>
      </c>
      <c r="C95" s="15" t="s">
        <v>265</v>
      </c>
      <c r="D95" s="33" t="s">
        <v>47</v>
      </c>
      <c r="E95" s="33">
        <v>4</v>
      </c>
      <c r="F95" s="29">
        <v>0</v>
      </c>
      <c r="G95" s="29">
        <v>0</v>
      </c>
      <c r="H95" s="24">
        <v>0</v>
      </c>
      <c r="I95" s="40">
        <f t="shared" si="2"/>
        <v>0</v>
      </c>
      <c r="J95" s="40">
        <f t="shared" si="3"/>
        <v>0</v>
      </c>
      <c r="K95" s="39"/>
    </row>
    <row r="96" s="2" customFormat="1" ht="73" customHeight="1" spans="1:11">
      <c r="A96" s="13">
        <v>58</v>
      </c>
      <c r="B96" s="42" t="s">
        <v>263</v>
      </c>
      <c r="C96" s="15" t="s">
        <v>266</v>
      </c>
      <c r="D96" s="33" t="s">
        <v>47</v>
      </c>
      <c r="E96" s="33">
        <v>4</v>
      </c>
      <c r="F96" s="29">
        <v>0</v>
      </c>
      <c r="G96" s="29">
        <v>0</v>
      </c>
      <c r="H96" s="24">
        <v>0</v>
      </c>
      <c r="I96" s="40">
        <f t="shared" si="2"/>
        <v>0</v>
      </c>
      <c r="J96" s="40">
        <f t="shared" si="3"/>
        <v>0</v>
      </c>
      <c r="K96" s="39"/>
    </row>
    <row r="97" s="2" customFormat="1" ht="73" customHeight="1" spans="1:11">
      <c r="A97" s="13">
        <v>59</v>
      </c>
      <c r="B97" s="42" t="s">
        <v>267</v>
      </c>
      <c r="C97" s="15" t="s">
        <v>268</v>
      </c>
      <c r="D97" s="33" t="s">
        <v>47</v>
      </c>
      <c r="E97" s="33">
        <v>1</v>
      </c>
      <c r="F97" s="29">
        <v>0</v>
      </c>
      <c r="G97" s="29">
        <v>0</v>
      </c>
      <c r="H97" s="24">
        <v>0</v>
      </c>
      <c r="I97" s="40">
        <f t="shared" si="2"/>
        <v>0</v>
      </c>
      <c r="J97" s="40">
        <f t="shared" si="3"/>
        <v>0</v>
      </c>
      <c r="K97" s="39"/>
    </row>
    <row r="98" s="2" customFormat="1" ht="73" customHeight="1" spans="1:11">
      <c r="A98" s="13">
        <v>60</v>
      </c>
      <c r="B98" s="42" t="s">
        <v>269</v>
      </c>
      <c r="C98" s="15" t="s">
        <v>270</v>
      </c>
      <c r="D98" s="33" t="s">
        <v>47</v>
      </c>
      <c r="E98" s="33">
        <v>1</v>
      </c>
      <c r="F98" s="29">
        <v>0</v>
      </c>
      <c r="G98" s="29">
        <v>0</v>
      </c>
      <c r="H98" s="24">
        <v>0</v>
      </c>
      <c r="I98" s="40">
        <f t="shared" si="2"/>
        <v>0</v>
      </c>
      <c r="J98" s="40">
        <f t="shared" si="3"/>
        <v>0</v>
      </c>
      <c r="K98" s="39"/>
    </row>
    <row r="99" s="2" customFormat="1" ht="73" customHeight="1" spans="1:11">
      <c r="A99" s="13">
        <v>61</v>
      </c>
      <c r="B99" s="42" t="s">
        <v>271</v>
      </c>
      <c r="C99" s="15" t="s">
        <v>272</v>
      </c>
      <c r="D99" s="33" t="s">
        <v>47</v>
      </c>
      <c r="E99" s="33">
        <v>29</v>
      </c>
      <c r="F99" s="29">
        <v>0</v>
      </c>
      <c r="G99" s="29">
        <v>0</v>
      </c>
      <c r="H99" s="24">
        <v>0</v>
      </c>
      <c r="I99" s="40">
        <f t="shared" si="2"/>
        <v>0</v>
      </c>
      <c r="J99" s="40">
        <f t="shared" si="3"/>
        <v>0</v>
      </c>
      <c r="K99" s="39"/>
    </row>
    <row r="100" s="2" customFormat="1" ht="73" customHeight="1" spans="1:11">
      <c r="A100" s="13">
        <v>62</v>
      </c>
      <c r="B100" s="42" t="s">
        <v>273</v>
      </c>
      <c r="C100" s="15" t="s">
        <v>274</v>
      </c>
      <c r="D100" s="33" t="s">
        <v>47</v>
      </c>
      <c r="E100" s="33">
        <v>10</v>
      </c>
      <c r="F100" s="29">
        <v>0</v>
      </c>
      <c r="G100" s="29">
        <v>0</v>
      </c>
      <c r="H100" s="24">
        <v>0</v>
      </c>
      <c r="I100" s="40">
        <f t="shared" si="2"/>
        <v>0</v>
      </c>
      <c r="J100" s="40">
        <f t="shared" si="3"/>
        <v>0</v>
      </c>
      <c r="K100" s="39"/>
    </row>
    <row r="101" s="2" customFormat="1" ht="63" customHeight="1" spans="1:11">
      <c r="A101" s="13">
        <v>63</v>
      </c>
      <c r="B101" s="42" t="s">
        <v>275</v>
      </c>
      <c r="C101" s="43" t="s">
        <v>276</v>
      </c>
      <c r="D101" s="44" t="s">
        <v>47</v>
      </c>
      <c r="E101" s="44">
        <v>22</v>
      </c>
      <c r="F101" s="45">
        <v>0</v>
      </c>
      <c r="G101" s="29">
        <v>0</v>
      </c>
      <c r="H101" s="24">
        <v>0</v>
      </c>
      <c r="I101" s="40">
        <f t="shared" si="2"/>
        <v>0</v>
      </c>
      <c r="J101" s="40">
        <f t="shared" si="3"/>
        <v>0</v>
      </c>
      <c r="K101" s="39"/>
    </row>
    <row r="102" s="2" customFormat="1" ht="63" customHeight="1" spans="1:11">
      <c r="A102" s="13">
        <v>64</v>
      </c>
      <c r="B102" s="42" t="s">
        <v>277</v>
      </c>
      <c r="C102" s="43" t="s">
        <v>278</v>
      </c>
      <c r="D102" s="16" t="s">
        <v>194</v>
      </c>
      <c r="E102" s="16">
        <v>1</v>
      </c>
      <c r="F102" s="17">
        <v>0</v>
      </c>
      <c r="G102" s="29">
        <v>0</v>
      </c>
      <c r="H102" s="24">
        <v>0</v>
      </c>
      <c r="I102" s="40">
        <f t="shared" si="2"/>
        <v>0</v>
      </c>
      <c r="J102" s="40">
        <f t="shared" si="3"/>
        <v>0</v>
      </c>
      <c r="K102" s="39"/>
    </row>
    <row r="103" s="2" customFormat="1" ht="27" customHeight="1" spans="1:11">
      <c r="A103" s="13">
        <v>65</v>
      </c>
      <c r="B103" s="42" t="s">
        <v>61</v>
      </c>
      <c r="C103" s="46"/>
      <c r="D103" s="46"/>
      <c r="E103" s="46"/>
      <c r="F103" s="46"/>
      <c r="G103" s="29"/>
      <c r="H103" s="24"/>
      <c r="I103" s="40"/>
      <c r="J103" s="40">
        <f>SUM(J39:J102)</f>
        <v>0</v>
      </c>
      <c r="K103" s="39"/>
    </row>
    <row r="104" s="2" customFormat="1" ht="27" customHeight="1" spans="1:11">
      <c r="A104" s="25" t="s">
        <v>128</v>
      </c>
      <c r="B104" s="47" t="s">
        <v>279</v>
      </c>
      <c r="C104" s="48"/>
      <c r="D104" s="48"/>
      <c r="E104" s="48"/>
      <c r="F104" s="48"/>
      <c r="G104" s="48"/>
      <c r="H104" s="48"/>
      <c r="I104" s="48"/>
      <c r="J104" s="48"/>
      <c r="K104" s="59"/>
    </row>
    <row r="105" s="2" customFormat="1" ht="72" customHeight="1" spans="1:11">
      <c r="A105" s="13">
        <v>1</v>
      </c>
      <c r="B105" s="30" t="s">
        <v>280</v>
      </c>
      <c r="C105" s="15" t="s">
        <v>281</v>
      </c>
      <c r="D105" s="31" t="s">
        <v>39</v>
      </c>
      <c r="E105" s="31">
        <v>4</v>
      </c>
      <c r="F105" s="29">
        <v>0</v>
      </c>
      <c r="G105" s="29">
        <v>0</v>
      </c>
      <c r="H105" s="24">
        <v>0</v>
      </c>
      <c r="I105" s="40">
        <f t="shared" ref="I105:I111" si="4">F105+G105+H105</f>
        <v>0</v>
      </c>
      <c r="J105" s="24">
        <f t="shared" ref="J105:J111" si="5">I105*E105</f>
        <v>0</v>
      </c>
      <c r="K105" s="59"/>
    </row>
    <row r="106" s="2" customFormat="1" ht="60" customHeight="1" spans="1:11">
      <c r="A106" s="13">
        <v>2</v>
      </c>
      <c r="B106" s="30" t="s">
        <v>282</v>
      </c>
      <c r="C106" s="15" t="s">
        <v>283</v>
      </c>
      <c r="D106" s="31" t="s">
        <v>39</v>
      </c>
      <c r="E106" s="31">
        <v>2</v>
      </c>
      <c r="F106" s="29">
        <v>0</v>
      </c>
      <c r="G106" s="29">
        <v>0</v>
      </c>
      <c r="H106" s="24">
        <v>0</v>
      </c>
      <c r="I106" s="40">
        <f t="shared" si="4"/>
        <v>0</v>
      </c>
      <c r="J106" s="24">
        <f t="shared" si="5"/>
        <v>0</v>
      </c>
      <c r="K106" s="59"/>
    </row>
    <row r="107" s="2" customFormat="1" ht="74" customHeight="1" spans="1:11">
      <c r="A107" s="13">
        <v>3</v>
      </c>
      <c r="B107" s="42" t="s">
        <v>284</v>
      </c>
      <c r="C107" s="15" t="s">
        <v>285</v>
      </c>
      <c r="D107" s="49" t="s">
        <v>286</v>
      </c>
      <c r="E107" s="50">
        <v>130</v>
      </c>
      <c r="F107" s="29">
        <v>0</v>
      </c>
      <c r="G107" s="29">
        <v>0</v>
      </c>
      <c r="H107" s="24">
        <v>0</v>
      </c>
      <c r="I107" s="40">
        <f t="shared" si="4"/>
        <v>0</v>
      </c>
      <c r="J107" s="40">
        <f t="shared" si="5"/>
        <v>0</v>
      </c>
      <c r="K107" s="39"/>
    </row>
    <row r="108" s="2" customFormat="1" ht="74" customHeight="1" spans="1:11">
      <c r="A108" s="13">
        <v>4</v>
      </c>
      <c r="B108" s="42" t="s">
        <v>287</v>
      </c>
      <c r="C108" s="15" t="s">
        <v>288</v>
      </c>
      <c r="D108" s="49" t="s">
        <v>286</v>
      </c>
      <c r="E108" s="50">
        <v>38</v>
      </c>
      <c r="F108" s="29">
        <v>0</v>
      </c>
      <c r="G108" s="29">
        <v>0</v>
      </c>
      <c r="H108" s="24">
        <v>0</v>
      </c>
      <c r="I108" s="40">
        <f t="shared" si="4"/>
        <v>0</v>
      </c>
      <c r="J108" s="40">
        <f t="shared" si="5"/>
        <v>0</v>
      </c>
      <c r="K108" s="39"/>
    </row>
    <row r="109" s="2" customFormat="1" ht="74" customHeight="1" spans="1:11">
      <c r="A109" s="13">
        <v>5</v>
      </c>
      <c r="B109" s="42" t="s">
        <v>289</v>
      </c>
      <c r="C109" s="15" t="s">
        <v>290</v>
      </c>
      <c r="D109" s="49" t="s">
        <v>47</v>
      </c>
      <c r="E109" s="50">
        <v>6</v>
      </c>
      <c r="F109" s="29">
        <v>0</v>
      </c>
      <c r="G109" s="29">
        <v>0</v>
      </c>
      <c r="H109" s="24">
        <v>0</v>
      </c>
      <c r="I109" s="40">
        <f t="shared" si="4"/>
        <v>0</v>
      </c>
      <c r="J109" s="40">
        <f t="shared" si="5"/>
        <v>0</v>
      </c>
      <c r="K109" s="39"/>
    </row>
    <row r="110" s="2" customFormat="1" ht="60" customHeight="1" spans="1:11">
      <c r="A110" s="13">
        <v>6</v>
      </c>
      <c r="B110" s="42" t="s">
        <v>291</v>
      </c>
      <c r="C110" s="15" t="s">
        <v>292</v>
      </c>
      <c r="D110" s="49" t="s">
        <v>47</v>
      </c>
      <c r="E110" s="50">
        <v>6</v>
      </c>
      <c r="F110" s="29">
        <v>0</v>
      </c>
      <c r="G110" s="29">
        <v>0</v>
      </c>
      <c r="H110" s="24">
        <v>0</v>
      </c>
      <c r="I110" s="40">
        <f t="shared" si="4"/>
        <v>0</v>
      </c>
      <c r="J110" s="40">
        <f t="shared" si="5"/>
        <v>0</v>
      </c>
      <c r="K110" s="39"/>
    </row>
    <row r="111" s="2" customFormat="1" ht="60" customHeight="1" spans="1:11">
      <c r="A111" s="13">
        <v>7</v>
      </c>
      <c r="B111" s="42" t="s">
        <v>293</v>
      </c>
      <c r="C111" s="15" t="s">
        <v>294</v>
      </c>
      <c r="D111" s="49" t="s">
        <v>47</v>
      </c>
      <c r="E111" s="50">
        <v>6</v>
      </c>
      <c r="F111" s="29">
        <v>0</v>
      </c>
      <c r="G111" s="29">
        <v>0</v>
      </c>
      <c r="H111" s="24">
        <v>0</v>
      </c>
      <c r="I111" s="40">
        <f t="shared" si="4"/>
        <v>0</v>
      </c>
      <c r="J111" s="40">
        <f t="shared" si="5"/>
        <v>0</v>
      </c>
      <c r="K111" s="39"/>
    </row>
    <row r="112" s="2" customFormat="1" ht="27" customHeight="1" spans="1:12">
      <c r="A112" s="13">
        <v>8</v>
      </c>
      <c r="B112" s="51" t="s">
        <v>61</v>
      </c>
      <c r="C112" s="16"/>
      <c r="D112" s="16"/>
      <c r="E112" s="16"/>
      <c r="F112" s="16"/>
      <c r="G112" s="16"/>
      <c r="H112" s="24"/>
      <c r="I112" s="40"/>
      <c r="J112" s="40">
        <f>SUM(J105:J111)</f>
        <v>0</v>
      </c>
      <c r="K112" s="39"/>
      <c r="L112" s="60"/>
    </row>
    <row r="113" ht="22" customHeight="1" spans="1:11">
      <c r="A113" s="25" t="s">
        <v>295</v>
      </c>
      <c r="B113" s="47" t="s">
        <v>296</v>
      </c>
      <c r="C113" s="48"/>
      <c r="D113" s="48"/>
      <c r="E113" s="48"/>
      <c r="F113" s="48"/>
      <c r="G113" s="48"/>
      <c r="H113" s="48"/>
      <c r="I113" s="48"/>
      <c r="J113" s="48"/>
      <c r="K113" s="59"/>
    </row>
    <row r="114" s="2" customFormat="1" ht="40" customHeight="1" spans="1:11">
      <c r="A114" s="13">
        <v>1</v>
      </c>
      <c r="B114" s="28" t="s">
        <v>297</v>
      </c>
      <c r="C114" s="15" t="s">
        <v>298</v>
      </c>
      <c r="D114" s="16" t="s">
        <v>39</v>
      </c>
      <c r="E114" s="16">
        <v>2</v>
      </c>
      <c r="F114" s="52">
        <v>0</v>
      </c>
      <c r="G114" s="52">
        <v>0</v>
      </c>
      <c r="H114" s="52">
        <f t="shared" ref="H114:H126" si="6">F114*E114</f>
        <v>0</v>
      </c>
      <c r="I114" s="61">
        <f t="shared" ref="I114:I126" si="7">H114+G114+F114</f>
        <v>0</v>
      </c>
      <c r="J114" s="61">
        <f t="shared" ref="J114:J126" si="8">I114*E114</f>
        <v>0</v>
      </c>
      <c r="K114" s="62"/>
    </row>
    <row r="115" s="2" customFormat="1" ht="40" customHeight="1" spans="1:11">
      <c r="A115" s="13">
        <v>2</v>
      </c>
      <c r="B115" s="28" t="s">
        <v>297</v>
      </c>
      <c r="C115" s="15" t="s">
        <v>299</v>
      </c>
      <c r="D115" s="16" t="s">
        <v>39</v>
      </c>
      <c r="E115" s="16">
        <v>1</v>
      </c>
      <c r="F115" s="52">
        <v>0</v>
      </c>
      <c r="G115" s="52">
        <v>0</v>
      </c>
      <c r="H115" s="52">
        <f t="shared" si="6"/>
        <v>0</v>
      </c>
      <c r="I115" s="61">
        <f t="shared" si="7"/>
        <v>0</v>
      </c>
      <c r="J115" s="61">
        <f t="shared" si="8"/>
        <v>0</v>
      </c>
      <c r="K115" s="62"/>
    </row>
    <row r="116" s="2" customFormat="1" ht="40" customHeight="1" spans="1:11">
      <c r="A116" s="13">
        <v>3</v>
      </c>
      <c r="B116" s="28" t="s">
        <v>297</v>
      </c>
      <c r="C116" s="15" t="s">
        <v>300</v>
      </c>
      <c r="D116" s="16" t="s">
        <v>39</v>
      </c>
      <c r="E116" s="16">
        <v>1</v>
      </c>
      <c r="F116" s="52">
        <v>0</v>
      </c>
      <c r="G116" s="52">
        <v>0</v>
      </c>
      <c r="H116" s="52">
        <f t="shared" si="6"/>
        <v>0</v>
      </c>
      <c r="I116" s="61">
        <f t="shared" si="7"/>
        <v>0</v>
      </c>
      <c r="J116" s="61">
        <f t="shared" si="8"/>
        <v>0</v>
      </c>
      <c r="K116" s="62"/>
    </row>
    <row r="117" s="2" customFormat="1" ht="59" customHeight="1" spans="1:11">
      <c r="A117" s="13">
        <v>4</v>
      </c>
      <c r="B117" s="53" t="s">
        <v>301</v>
      </c>
      <c r="C117" s="15" t="s">
        <v>302</v>
      </c>
      <c r="D117" s="16" t="s">
        <v>43</v>
      </c>
      <c r="E117" s="16">
        <v>16</v>
      </c>
      <c r="F117" s="52">
        <v>0</v>
      </c>
      <c r="G117" s="52">
        <v>0</v>
      </c>
      <c r="H117" s="52">
        <f t="shared" si="6"/>
        <v>0</v>
      </c>
      <c r="I117" s="61">
        <f t="shared" si="7"/>
        <v>0</v>
      </c>
      <c r="J117" s="61">
        <f t="shared" si="8"/>
        <v>0</v>
      </c>
      <c r="K117" s="62"/>
    </row>
    <row r="118" s="2" customFormat="1" ht="59" customHeight="1" spans="1:11">
      <c r="A118" s="13">
        <v>5</v>
      </c>
      <c r="B118" s="53" t="s">
        <v>301</v>
      </c>
      <c r="C118" s="15" t="s">
        <v>303</v>
      </c>
      <c r="D118" s="16" t="s">
        <v>43</v>
      </c>
      <c r="E118" s="16">
        <v>17</v>
      </c>
      <c r="F118" s="52">
        <v>0</v>
      </c>
      <c r="G118" s="52">
        <v>0</v>
      </c>
      <c r="H118" s="52">
        <f t="shared" si="6"/>
        <v>0</v>
      </c>
      <c r="I118" s="61">
        <f t="shared" si="7"/>
        <v>0</v>
      </c>
      <c r="J118" s="61">
        <f t="shared" si="8"/>
        <v>0</v>
      </c>
      <c r="K118" s="62"/>
    </row>
    <row r="119" s="2" customFormat="1" ht="59" customHeight="1" spans="1:11">
      <c r="A119" s="13">
        <v>6</v>
      </c>
      <c r="B119" s="53" t="s">
        <v>301</v>
      </c>
      <c r="C119" s="15" t="s">
        <v>304</v>
      </c>
      <c r="D119" s="16" t="s">
        <v>43</v>
      </c>
      <c r="E119" s="16">
        <v>60</v>
      </c>
      <c r="F119" s="52">
        <v>0</v>
      </c>
      <c r="G119" s="52">
        <v>0</v>
      </c>
      <c r="H119" s="52">
        <f t="shared" si="6"/>
        <v>0</v>
      </c>
      <c r="I119" s="61">
        <f t="shared" si="7"/>
        <v>0</v>
      </c>
      <c r="J119" s="61">
        <f t="shared" si="8"/>
        <v>0</v>
      </c>
      <c r="K119" s="62"/>
    </row>
    <row r="120" s="2" customFormat="1" ht="64" customHeight="1" spans="1:11">
      <c r="A120" s="13">
        <v>7</v>
      </c>
      <c r="B120" s="53" t="s">
        <v>124</v>
      </c>
      <c r="C120" s="15" t="s">
        <v>125</v>
      </c>
      <c r="D120" s="16" t="s">
        <v>43</v>
      </c>
      <c r="E120" s="16">
        <v>70</v>
      </c>
      <c r="F120" s="52">
        <v>0</v>
      </c>
      <c r="G120" s="52">
        <v>0</v>
      </c>
      <c r="H120" s="52">
        <f t="shared" si="6"/>
        <v>0</v>
      </c>
      <c r="I120" s="61">
        <f t="shared" si="7"/>
        <v>0</v>
      </c>
      <c r="J120" s="61">
        <f t="shared" si="8"/>
        <v>0</v>
      </c>
      <c r="K120" s="62"/>
    </row>
    <row r="121" s="2" customFormat="1" ht="64" customHeight="1" spans="1:11">
      <c r="A121" s="13">
        <v>8</v>
      </c>
      <c r="B121" s="53" t="s">
        <v>305</v>
      </c>
      <c r="C121" s="15" t="s">
        <v>306</v>
      </c>
      <c r="D121" s="16" t="s">
        <v>43</v>
      </c>
      <c r="E121" s="16">
        <v>42</v>
      </c>
      <c r="F121" s="52">
        <v>0</v>
      </c>
      <c r="G121" s="52">
        <v>0</v>
      </c>
      <c r="H121" s="52">
        <f t="shared" si="6"/>
        <v>0</v>
      </c>
      <c r="I121" s="61">
        <f t="shared" si="7"/>
        <v>0</v>
      </c>
      <c r="J121" s="61">
        <f t="shared" si="8"/>
        <v>0</v>
      </c>
      <c r="K121" s="62"/>
    </row>
    <row r="122" s="2" customFormat="1" ht="53" customHeight="1" spans="1:11">
      <c r="A122" s="13">
        <v>9</v>
      </c>
      <c r="B122" s="53" t="s">
        <v>307</v>
      </c>
      <c r="C122" s="15" t="s">
        <v>308</v>
      </c>
      <c r="D122" s="16" t="s">
        <v>43</v>
      </c>
      <c r="E122" s="16">
        <v>180</v>
      </c>
      <c r="F122" s="52">
        <v>0</v>
      </c>
      <c r="G122" s="52">
        <v>0</v>
      </c>
      <c r="H122" s="52">
        <f t="shared" si="6"/>
        <v>0</v>
      </c>
      <c r="I122" s="61">
        <f t="shared" si="7"/>
        <v>0</v>
      </c>
      <c r="J122" s="61">
        <f t="shared" si="8"/>
        <v>0</v>
      </c>
      <c r="K122" s="62"/>
    </row>
    <row r="123" s="2" customFormat="1" ht="64" customHeight="1" spans="1:11">
      <c r="A123" s="13">
        <v>10</v>
      </c>
      <c r="B123" s="53" t="s">
        <v>307</v>
      </c>
      <c r="C123" s="15" t="s">
        <v>309</v>
      </c>
      <c r="D123" s="16" t="s">
        <v>43</v>
      </c>
      <c r="E123" s="16">
        <v>60</v>
      </c>
      <c r="F123" s="52">
        <v>0</v>
      </c>
      <c r="G123" s="52">
        <v>0</v>
      </c>
      <c r="H123" s="52">
        <f t="shared" si="6"/>
        <v>0</v>
      </c>
      <c r="I123" s="61">
        <f t="shared" si="7"/>
        <v>0</v>
      </c>
      <c r="J123" s="61">
        <f t="shared" si="8"/>
        <v>0</v>
      </c>
      <c r="K123" s="62"/>
    </row>
    <row r="124" s="2" customFormat="1" ht="64" customHeight="1" spans="1:11">
      <c r="A124" s="13">
        <v>11</v>
      </c>
      <c r="B124" s="53" t="s">
        <v>307</v>
      </c>
      <c r="C124" s="15" t="s">
        <v>310</v>
      </c>
      <c r="D124" s="16" t="s">
        <v>43</v>
      </c>
      <c r="E124" s="16">
        <v>60</v>
      </c>
      <c r="F124" s="52">
        <v>0</v>
      </c>
      <c r="G124" s="52">
        <v>0</v>
      </c>
      <c r="H124" s="52">
        <f t="shared" si="6"/>
        <v>0</v>
      </c>
      <c r="I124" s="61">
        <f t="shared" si="7"/>
        <v>0</v>
      </c>
      <c r="J124" s="61">
        <f t="shared" si="8"/>
        <v>0</v>
      </c>
      <c r="K124" s="62"/>
    </row>
    <row r="125" s="2" customFormat="1" ht="64" customHeight="1" spans="1:11">
      <c r="A125" s="13">
        <v>12</v>
      </c>
      <c r="B125" s="53" t="s">
        <v>307</v>
      </c>
      <c r="C125" s="15" t="s">
        <v>311</v>
      </c>
      <c r="D125" s="16" t="s">
        <v>43</v>
      </c>
      <c r="E125" s="16">
        <v>300</v>
      </c>
      <c r="F125" s="52">
        <v>0</v>
      </c>
      <c r="G125" s="52">
        <v>0</v>
      </c>
      <c r="H125" s="52">
        <f t="shared" si="6"/>
        <v>0</v>
      </c>
      <c r="I125" s="61">
        <f t="shared" si="7"/>
        <v>0</v>
      </c>
      <c r="J125" s="61">
        <f t="shared" si="8"/>
        <v>0</v>
      </c>
      <c r="K125" s="62"/>
    </row>
    <row r="126" s="2" customFormat="1" ht="64" customHeight="1" spans="1:11">
      <c r="A126" s="13">
        <v>13</v>
      </c>
      <c r="B126" s="53" t="s">
        <v>307</v>
      </c>
      <c r="C126" s="15" t="s">
        <v>312</v>
      </c>
      <c r="D126" s="16" t="s">
        <v>43</v>
      </c>
      <c r="E126" s="16">
        <v>30</v>
      </c>
      <c r="F126" s="52">
        <v>0</v>
      </c>
      <c r="G126" s="52">
        <v>0</v>
      </c>
      <c r="H126" s="52">
        <f t="shared" si="6"/>
        <v>0</v>
      </c>
      <c r="I126" s="61">
        <f t="shared" si="7"/>
        <v>0</v>
      </c>
      <c r="J126" s="61">
        <f t="shared" si="8"/>
        <v>0</v>
      </c>
      <c r="K126" s="62"/>
    </row>
    <row r="127" s="2" customFormat="1" ht="28" customHeight="1" spans="1:11">
      <c r="A127" s="13">
        <v>14</v>
      </c>
      <c r="B127" s="54" t="s">
        <v>61</v>
      </c>
      <c r="C127" s="55"/>
      <c r="D127" s="56"/>
      <c r="E127" s="56"/>
      <c r="F127" s="57"/>
      <c r="G127" s="57"/>
      <c r="H127" s="58"/>
      <c r="I127" s="63"/>
      <c r="J127" s="63">
        <f>SUM(J114:J126)</f>
        <v>0</v>
      </c>
      <c r="K127" s="62"/>
    </row>
    <row r="128" ht="22" customHeight="1" spans="1:11">
      <c r="A128" s="25" t="s">
        <v>313</v>
      </c>
      <c r="B128" s="26" t="s">
        <v>129</v>
      </c>
      <c r="C128" s="27"/>
      <c r="D128" s="27"/>
      <c r="E128" s="27"/>
      <c r="F128" s="27"/>
      <c r="G128" s="27"/>
      <c r="H128" s="27"/>
      <c r="I128" s="27"/>
      <c r="J128" s="27"/>
      <c r="K128" s="41"/>
    </row>
    <row r="129" s="2" customFormat="1" ht="22" customHeight="1" spans="1:11">
      <c r="A129" s="13">
        <v>1</v>
      </c>
      <c r="B129" s="64" t="s">
        <v>130</v>
      </c>
      <c r="C129" s="55" t="s">
        <v>314</v>
      </c>
      <c r="D129" s="56"/>
      <c r="E129" s="56"/>
      <c r="F129" s="56"/>
      <c r="G129" s="56"/>
      <c r="H129" s="56"/>
      <c r="I129" s="56"/>
      <c r="J129" s="63">
        <f>J127+J112+J103+J37</f>
        <v>0</v>
      </c>
      <c r="K129" s="39"/>
    </row>
    <row r="130" s="2" customFormat="1" ht="22" customHeight="1" spans="1:11">
      <c r="A130" s="13">
        <v>2</v>
      </c>
      <c r="B130" s="64" t="s">
        <v>132</v>
      </c>
      <c r="C130" s="55"/>
      <c r="D130" s="56"/>
      <c r="E130" s="56"/>
      <c r="F130" s="56"/>
      <c r="G130" s="56"/>
      <c r="H130" s="56"/>
      <c r="I130" s="56"/>
      <c r="J130" s="63"/>
      <c r="K130" s="39"/>
    </row>
    <row r="131" s="2" customFormat="1" ht="22" customHeight="1" spans="1:11">
      <c r="A131" s="13">
        <v>3</v>
      </c>
      <c r="B131" s="64" t="s">
        <v>133</v>
      </c>
      <c r="C131" s="65">
        <v>0.03</v>
      </c>
      <c r="D131" s="66"/>
      <c r="E131" s="66"/>
      <c r="F131" s="66"/>
      <c r="G131" s="66"/>
      <c r="H131" s="66"/>
      <c r="I131" s="66"/>
      <c r="J131" s="63"/>
      <c r="K131" s="76"/>
    </row>
    <row r="132" s="2" customFormat="1" ht="22" customHeight="1" spans="1:11">
      <c r="A132" s="13">
        <v>4</v>
      </c>
      <c r="B132" s="67" t="s">
        <v>134</v>
      </c>
      <c r="C132" s="68" t="s">
        <v>135</v>
      </c>
      <c r="D132" s="69"/>
      <c r="E132" s="69"/>
      <c r="F132" s="69"/>
      <c r="G132" s="69"/>
      <c r="H132" s="69"/>
      <c r="I132" s="69"/>
      <c r="J132" s="77"/>
      <c r="K132" s="78"/>
    </row>
    <row r="133" ht="86" customHeight="1" spans="1:11">
      <c r="A133" s="70" t="s">
        <v>315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9"/>
    </row>
    <row r="134" ht="25" customHeight="1" spans="1:11">
      <c r="A134" s="4"/>
      <c r="B134" s="4"/>
      <c r="C134" s="4"/>
      <c r="D134" s="72" t="s">
        <v>137</v>
      </c>
      <c r="E134" s="72"/>
      <c r="F134" s="72"/>
      <c r="G134" s="73"/>
      <c r="H134" s="73"/>
      <c r="I134" s="73"/>
      <c r="J134" s="73"/>
      <c r="K134" s="73"/>
    </row>
    <row r="135" ht="25" customHeight="1" spans="1:11">
      <c r="A135" s="4"/>
      <c r="B135" s="4"/>
      <c r="C135" s="4"/>
      <c r="D135" s="72" t="s">
        <v>138</v>
      </c>
      <c r="E135" s="72"/>
      <c r="F135" s="72"/>
      <c r="G135" s="73"/>
      <c r="H135" s="73"/>
      <c r="I135" s="73"/>
      <c r="J135" s="73"/>
      <c r="K135" s="73"/>
    </row>
    <row r="136" ht="25" customHeight="1" spans="1:11">
      <c r="A136" s="4"/>
      <c r="B136" s="4"/>
      <c r="C136" s="4"/>
      <c r="D136" s="74" t="s">
        <v>139</v>
      </c>
      <c r="E136" s="74"/>
      <c r="F136" s="74" t="s">
        <v>140</v>
      </c>
      <c r="G136" s="75" t="s">
        <v>141</v>
      </c>
      <c r="H136" s="4"/>
      <c r="I136" s="75"/>
      <c r="J136" s="75"/>
      <c r="K136" s="80"/>
    </row>
  </sheetData>
  <mergeCells count="21">
    <mergeCell ref="A1:K1"/>
    <mergeCell ref="A2:K2"/>
    <mergeCell ref="B4:K4"/>
    <mergeCell ref="B38:K38"/>
    <mergeCell ref="C103:F103"/>
    <mergeCell ref="B104:K104"/>
    <mergeCell ref="C112:F112"/>
    <mergeCell ref="B113:K113"/>
    <mergeCell ref="C127:F127"/>
    <mergeCell ref="B128:K128"/>
    <mergeCell ref="C129:I129"/>
    <mergeCell ref="C130:I130"/>
    <mergeCell ref="C131:I131"/>
    <mergeCell ref="C132:I132"/>
    <mergeCell ref="A133:K133"/>
    <mergeCell ref="A134:C134"/>
    <mergeCell ref="D134:F134"/>
    <mergeCell ref="A135:C135"/>
    <mergeCell ref="D135:F135"/>
    <mergeCell ref="A136:C136"/>
    <mergeCell ref="D136:E136"/>
  </mergeCells>
  <dataValidations count="1">
    <dataValidation type="list" allowBlank="1" showInputMessage="1" showErrorMessage="1" sqref="D107 D108 D109 D110 D111">
      <formula1>"项,个,套,台,根,桶,kw,包,kg,台/年,项目编号,批,趟,瓶,人/天,元/km,米,m³,㎡"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工程量清单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2016-07-23T05:39:00Z</dcterms:created>
  <cp:lastPrinted>2016-07-26T02:32:00Z</cp:lastPrinted>
  <dcterms:modified xsi:type="dcterms:W3CDTF">2022-08-22T07:34:38Z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80CAF8FBA64A41DBBBD6428F4277D1E5</vt:lpwstr>
  </property>
</Properties>
</file>