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<sst xmlns="http://schemas.openxmlformats.org/spreadsheetml/2006/main" count="105" uniqueCount="34">
  <si>
    <t>2021-22年宇达（供暖季）水电气初终数值及汇总表表</t>
  </si>
  <si>
    <t>序号</t>
  </si>
  <si>
    <t>楼号</t>
  </si>
  <si>
    <t>楼层</t>
  </si>
  <si>
    <t>开始日期</t>
  </si>
  <si>
    <t>开始数值</t>
  </si>
  <si>
    <t>结束日期</t>
  </si>
  <si>
    <t>结束数值</t>
  </si>
  <si>
    <t>变比/倍</t>
  </si>
  <si>
    <r>
      <rPr>
        <b/>
        <sz val="11"/>
        <color theme="1"/>
        <rFont val="仿宋"/>
        <charset val="134"/>
      </rPr>
      <t>用量/m</t>
    </r>
    <r>
      <rPr>
        <b/>
        <sz val="11"/>
        <color theme="1"/>
        <rFont val="宋体"/>
        <charset val="134"/>
      </rPr>
      <t>³</t>
    </r>
  </si>
  <si>
    <t>预算单价/元</t>
  </si>
  <si>
    <t>使用金额/元</t>
  </si>
  <si>
    <t>31号1单元</t>
  </si>
  <si>
    <t>2层燃气表</t>
  </si>
  <si>
    <t>3层燃气表</t>
  </si>
  <si>
    <t>4层燃气表</t>
  </si>
  <si>
    <t>表坏</t>
  </si>
  <si>
    <t>5层燃气表</t>
  </si>
  <si>
    <t>6层燃气表</t>
  </si>
  <si>
    <t>7层燃气表</t>
  </si>
  <si>
    <t>2层电表</t>
  </si>
  <si>
    <t>2层水表</t>
  </si>
  <si>
    <t>31号2单元</t>
  </si>
  <si>
    <t>31号3单元</t>
  </si>
  <si>
    <t>6号</t>
  </si>
  <si>
    <t>45号</t>
  </si>
  <si>
    <t>58号</t>
  </si>
  <si>
    <t>62号</t>
  </si>
  <si>
    <t>72号</t>
  </si>
  <si>
    <t>75号</t>
  </si>
  <si>
    <t>总计</t>
  </si>
  <si>
    <t>燃气</t>
  </si>
  <si>
    <t>电</t>
  </si>
  <si>
    <t>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</si>
</sst>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21" borderId="8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topLeftCell="A49" workbookViewId="0">
      <selection activeCell="M73" sqref="M73"/>
    </sheetView>
  </sheetViews>
  <sheetFormatPr defaultColWidth="9" defaultRowHeight="13.5"/>
  <cols>
    <col min="1" max="1" width="5.625" customWidth="1"/>
    <col min="2" max="2" width="11.125" customWidth="1"/>
    <col min="3" max="3" width="10.875" customWidth="1"/>
    <col min="4" max="4" width="11.375" style="1" customWidth="1"/>
    <col min="5" max="5" width="10.25" customWidth="1"/>
    <col min="6" max="6" width="11.375" style="1" customWidth="1"/>
    <col min="7" max="7" width="9.375" customWidth="1"/>
    <col min="8" max="8" width="9.25" customWidth="1"/>
    <col min="9" max="9" width="11.625" customWidth="1"/>
    <col min="10" max="10" width="12.75" customWidth="1"/>
    <col min="11" max="11" width="13.625" customWidth="1"/>
  </cols>
  <sheetData>
    <row r="1" spans="1:11">
      <c r="A1" s="2" t="s">
        <v>0</v>
      </c>
      <c r="B1" s="2"/>
      <c r="C1" s="2"/>
      <c r="D1" s="3"/>
      <c r="E1" s="2"/>
      <c r="F1" s="3"/>
      <c r="G1" s="2"/>
      <c r="H1" s="2"/>
      <c r="I1" s="2"/>
      <c r="J1" s="2"/>
      <c r="K1" s="2"/>
    </row>
    <row r="2" spans="1:11">
      <c r="A2" s="2"/>
      <c r="B2" s="2"/>
      <c r="C2" s="2"/>
      <c r="D2" s="3"/>
      <c r="E2" s="2"/>
      <c r="F2" s="3"/>
      <c r="G2" s="2"/>
      <c r="H2" s="2"/>
      <c r="I2" s="2"/>
      <c r="J2" s="2"/>
      <c r="K2" s="2"/>
    </row>
    <row r="3" spans="1:11">
      <c r="A3" s="2"/>
      <c r="B3" s="2"/>
      <c r="C3" s="2"/>
      <c r="D3" s="3"/>
      <c r="E3" s="2"/>
      <c r="F3" s="3"/>
      <c r="G3" s="2"/>
      <c r="H3" s="2"/>
      <c r="I3" s="2"/>
      <c r="J3" s="2"/>
      <c r="K3" s="2"/>
    </row>
    <row r="4" ht="33" customHeight="1" spans="1:11">
      <c r="A4" s="4" t="s">
        <v>1</v>
      </c>
      <c r="B4" s="4" t="s">
        <v>2</v>
      </c>
      <c r="C4" s="4" t="s">
        <v>3</v>
      </c>
      <c r="D4" s="5" t="s">
        <v>4</v>
      </c>
      <c r="E4" s="4" t="s">
        <v>5</v>
      </c>
      <c r="F4" s="5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spans="1:11">
      <c r="A5" s="6">
        <v>1</v>
      </c>
      <c r="B5" s="7" t="s">
        <v>12</v>
      </c>
      <c r="C5" s="8" t="s">
        <v>13</v>
      </c>
      <c r="D5" s="9">
        <v>44271</v>
      </c>
      <c r="E5" s="10">
        <v>18170</v>
      </c>
      <c r="F5" s="9">
        <v>44642</v>
      </c>
      <c r="G5" s="10">
        <v>21879</v>
      </c>
      <c r="H5" s="10">
        <v>1</v>
      </c>
      <c r="I5" s="10">
        <f>G5-E5</f>
        <v>3709</v>
      </c>
      <c r="J5" s="10">
        <v>2.28</v>
      </c>
      <c r="K5" s="10">
        <f t="shared" ref="K5:K12" si="0">I5*J5</f>
        <v>8456.52</v>
      </c>
    </row>
    <row r="6" spans="1:11">
      <c r="A6" s="6">
        <v>2</v>
      </c>
      <c r="B6" s="11"/>
      <c r="C6" s="8" t="s">
        <v>14</v>
      </c>
      <c r="D6" s="12"/>
      <c r="E6" s="10">
        <v>17410</v>
      </c>
      <c r="F6" s="12"/>
      <c r="G6" s="10">
        <v>20564</v>
      </c>
      <c r="H6" s="10">
        <v>1</v>
      </c>
      <c r="I6" s="10">
        <f>G6-E6</f>
        <v>3154</v>
      </c>
      <c r="J6" s="10">
        <v>2.28</v>
      </c>
      <c r="K6" s="10">
        <f t="shared" si="0"/>
        <v>7191.12</v>
      </c>
    </row>
    <row r="7" spans="1:11">
      <c r="A7" s="6">
        <v>3</v>
      </c>
      <c r="B7" s="11"/>
      <c r="C7" s="8" t="s">
        <v>15</v>
      </c>
      <c r="D7" s="12"/>
      <c r="E7" s="10" t="s">
        <v>16</v>
      </c>
      <c r="F7" s="12"/>
      <c r="G7" s="10" t="s">
        <v>16</v>
      </c>
      <c r="H7" s="10">
        <v>1</v>
      </c>
      <c r="I7" s="10">
        <v>0</v>
      </c>
      <c r="J7" s="10">
        <v>2.28</v>
      </c>
      <c r="K7" s="10">
        <f t="shared" si="0"/>
        <v>0</v>
      </c>
    </row>
    <row r="8" spans="1:11">
      <c r="A8" s="6">
        <v>4</v>
      </c>
      <c r="B8" s="11"/>
      <c r="C8" s="8" t="s">
        <v>17</v>
      </c>
      <c r="D8" s="12"/>
      <c r="E8" s="10">
        <v>15668</v>
      </c>
      <c r="F8" s="12"/>
      <c r="G8" s="10">
        <v>21432</v>
      </c>
      <c r="H8" s="10">
        <v>1</v>
      </c>
      <c r="I8" s="10">
        <f>G8-E8</f>
        <v>5764</v>
      </c>
      <c r="J8" s="10">
        <v>2.28</v>
      </c>
      <c r="K8" s="10">
        <f t="shared" si="0"/>
        <v>13141.92</v>
      </c>
    </row>
    <row r="9" spans="1:11">
      <c r="A9" s="6">
        <v>5</v>
      </c>
      <c r="B9" s="11"/>
      <c r="C9" s="8" t="s">
        <v>18</v>
      </c>
      <c r="D9" s="12"/>
      <c r="E9" s="10" t="s">
        <v>16</v>
      </c>
      <c r="F9" s="12"/>
      <c r="G9" s="10" t="s">
        <v>16</v>
      </c>
      <c r="H9" s="10">
        <v>1</v>
      </c>
      <c r="I9" s="10">
        <v>0</v>
      </c>
      <c r="J9" s="10">
        <v>2.28</v>
      </c>
      <c r="K9" s="10">
        <f t="shared" si="0"/>
        <v>0</v>
      </c>
    </row>
    <row r="10" spans="1:11">
      <c r="A10" s="6">
        <v>6</v>
      </c>
      <c r="B10" s="11"/>
      <c r="C10" s="8" t="s">
        <v>19</v>
      </c>
      <c r="D10" s="12"/>
      <c r="E10" s="10">
        <v>15962</v>
      </c>
      <c r="F10" s="12"/>
      <c r="G10" s="10">
        <v>21291</v>
      </c>
      <c r="H10" s="10">
        <v>1</v>
      </c>
      <c r="I10" s="10">
        <f>G10-E10</f>
        <v>5329</v>
      </c>
      <c r="J10" s="10">
        <v>2.28</v>
      </c>
      <c r="K10" s="10">
        <f t="shared" si="0"/>
        <v>12150.12</v>
      </c>
    </row>
    <row r="11" spans="1:11">
      <c r="A11" s="6">
        <v>7</v>
      </c>
      <c r="B11" s="11"/>
      <c r="C11" s="8" t="s">
        <v>20</v>
      </c>
      <c r="D11" s="12"/>
      <c r="E11" s="10">
        <v>1470</v>
      </c>
      <c r="F11" s="12"/>
      <c r="G11" s="10">
        <v>1831</v>
      </c>
      <c r="H11" s="10">
        <v>15</v>
      </c>
      <c r="I11" s="10">
        <f>(G11-E11)*15</f>
        <v>5415</v>
      </c>
      <c r="J11" s="10">
        <v>0.8</v>
      </c>
      <c r="K11" s="10">
        <f t="shared" si="0"/>
        <v>4332</v>
      </c>
    </row>
    <row r="12" spans="1:11">
      <c r="A12" s="6">
        <v>8</v>
      </c>
      <c r="B12" s="11"/>
      <c r="C12" s="8" t="s">
        <v>21</v>
      </c>
      <c r="D12" s="12"/>
      <c r="E12" s="10">
        <v>12</v>
      </c>
      <c r="F12" s="12"/>
      <c r="G12" s="10">
        <v>13</v>
      </c>
      <c r="H12" s="10">
        <v>1</v>
      </c>
      <c r="I12" s="10">
        <f>G12-E12</f>
        <v>1</v>
      </c>
      <c r="J12" s="10">
        <v>5</v>
      </c>
      <c r="K12" s="10">
        <f t="shared" si="0"/>
        <v>5</v>
      </c>
    </row>
    <row r="13" spans="1:11">
      <c r="A13" s="6">
        <v>9</v>
      </c>
      <c r="B13" s="7" t="s">
        <v>22</v>
      </c>
      <c r="C13" s="8" t="s">
        <v>13</v>
      </c>
      <c r="D13" s="9">
        <v>44271</v>
      </c>
      <c r="E13" s="10">
        <v>11763</v>
      </c>
      <c r="F13" s="9">
        <v>44642</v>
      </c>
      <c r="G13" s="10">
        <v>14745</v>
      </c>
      <c r="H13" s="10">
        <v>1</v>
      </c>
      <c r="I13" s="10">
        <f t="shared" ref="I13:I18" si="1">G13-E13</f>
        <v>2982</v>
      </c>
      <c r="J13" s="10">
        <v>2.28</v>
      </c>
      <c r="K13" s="10">
        <f t="shared" ref="K11:K22" si="2">I13*J13</f>
        <v>6798.96</v>
      </c>
    </row>
    <row r="14" spans="1:11">
      <c r="A14" s="6">
        <v>10</v>
      </c>
      <c r="B14" s="11"/>
      <c r="C14" s="8" t="s">
        <v>14</v>
      </c>
      <c r="D14" s="12"/>
      <c r="E14" s="10">
        <v>11459</v>
      </c>
      <c r="F14" s="12"/>
      <c r="G14" s="10">
        <v>14457</v>
      </c>
      <c r="H14" s="10">
        <v>1</v>
      </c>
      <c r="I14" s="10">
        <f t="shared" si="1"/>
        <v>2998</v>
      </c>
      <c r="J14" s="10">
        <v>2.28</v>
      </c>
      <c r="K14" s="10">
        <f t="shared" si="2"/>
        <v>6835.44</v>
      </c>
    </row>
    <row r="15" spans="1:11">
      <c r="A15" s="6">
        <v>11</v>
      </c>
      <c r="B15" s="11"/>
      <c r="C15" s="8" t="s">
        <v>15</v>
      </c>
      <c r="D15" s="12"/>
      <c r="E15" s="10">
        <v>10967</v>
      </c>
      <c r="F15" s="12"/>
      <c r="G15" s="10">
        <v>13943</v>
      </c>
      <c r="H15" s="10">
        <v>1</v>
      </c>
      <c r="I15" s="10">
        <f t="shared" si="1"/>
        <v>2976</v>
      </c>
      <c r="J15" s="10">
        <v>2.28</v>
      </c>
      <c r="K15" s="10">
        <f t="shared" si="2"/>
        <v>6785.28</v>
      </c>
    </row>
    <row r="16" spans="1:11">
      <c r="A16" s="6">
        <v>12</v>
      </c>
      <c r="B16" s="11"/>
      <c r="C16" s="8" t="s">
        <v>17</v>
      </c>
      <c r="D16" s="12"/>
      <c r="E16" s="10">
        <v>11402</v>
      </c>
      <c r="F16" s="12"/>
      <c r="G16" s="10">
        <v>14361</v>
      </c>
      <c r="H16" s="10">
        <v>1</v>
      </c>
      <c r="I16" s="10">
        <f t="shared" si="1"/>
        <v>2959</v>
      </c>
      <c r="J16" s="10">
        <v>2.28</v>
      </c>
      <c r="K16" s="10">
        <f t="shared" si="2"/>
        <v>6746.52</v>
      </c>
    </row>
    <row r="17" spans="1:11">
      <c r="A17" s="6">
        <v>13</v>
      </c>
      <c r="B17" s="11"/>
      <c r="C17" s="8" t="s">
        <v>18</v>
      </c>
      <c r="D17" s="12"/>
      <c r="E17" s="10">
        <v>9960</v>
      </c>
      <c r="F17" s="12"/>
      <c r="G17" s="10">
        <v>12655</v>
      </c>
      <c r="H17" s="10">
        <v>1</v>
      </c>
      <c r="I17" s="10">
        <f t="shared" si="1"/>
        <v>2695</v>
      </c>
      <c r="J17" s="10">
        <v>2.28</v>
      </c>
      <c r="K17" s="10">
        <f t="shared" si="2"/>
        <v>6144.6</v>
      </c>
    </row>
    <row r="18" spans="1:11">
      <c r="A18" s="6">
        <v>14</v>
      </c>
      <c r="B18" s="11"/>
      <c r="C18" s="8" t="s">
        <v>19</v>
      </c>
      <c r="D18" s="12"/>
      <c r="E18" s="10">
        <v>9994</v>
      </c>
      <c r="F18" s="12"/>
      <c r="G18" s="10">
        <v>12467</v>
      </c>
      <c r="H18" s="10">
        <v>1</v>
      </c>
      <c r="I18" s="10">
        <f t="shared" si="1"/>
        <v>2473</v>
      </c>
      <c r="J18" s="10">
        <v>2.28</v>
      </c>
      <c r="K18" s="10">
        <f t="shared" si="2"/>
        <v>5638.44</v>
      </c>
    </row>
    <row r="19" spans="1:11">
      <c r="A19" s="6">
        <v>15</v>
      </c>
      <c r="B19" s="11"/>
      <c r="C19" s="8" t="s">
        <v>20</v>
      </c>
      <c r="D19" s="12"/>
      <c r="E19" s="10">
        <v>1491</v>
      </c>
      <c r="F19" s="12"/>
      <c r="G19" s="10">
        <v>1843</v>
      </c>
      <c r="H19" s="10">
        <v>15</v>
      </c>
      <c r="I19" s="10">
        <f>(G19-E19)*15</f>
        <v>5280</v>
      </c>
      <c r="J19" s="10">
        <v>0.8</v>
      </c>
      <c r="K19" s="10">
        <f t="shared" si="2"/>
        <v>4224</v>
      </c>
    </row>
    <row r="20" spans="1:11">
      <c r="A20" s="6">
        <v>16</v>
      </c>
      <c r="B20" s="11"/>
      <c r="C20" s="8" t="s">
        <v>21</v>
      </c>
      <c r="D20" s="12"/>
      <c r="E20" s="10">
        <v>5</v>
      </c>
      <c r="F20" s="12"/>
      <c r="G20" s="10">
        <v>9</v>
      </c>
      <c r="H20" s="10">
        <v>1</v>
      </c>
      <c r="I20" s="10">
        <f>G20-E20</f>
        <v>4</v>
      </c>
      <c r="J20" s="10">
        <v>5</v>
      </c>
      <c r="K20" s="10">
        <f t="shared" si="2"/>
        <v>20</v>
      </c>
    </row>
    <row r="21" spans="1:11">
      <c r="A21" s="6">
        <v>17</v>
      </c>
      <c r="B21" s="7" t="s">
        <v>23</v>
      </c>
      <c r="C21" s="8" t="s">
        <v>13</v>
      </c>
      <c r="D21" s="9">
        <v>44271</v>
      </c>
      <c r="E21" s="10">
        <v>13357</v>
      </c>
      <c r="F21" s="9">
        <v>44642</v>
      </c>
      <c r="G21" s="10">
        <v>16289</v>
      </c>
      <c r="H21" s="10">
        <v>1</v>
      </c>
      <c r="I21" s="10">
        <f t="shared" ref="I21:I26" si="3">G21-E21</f>
        <v>2932</v>
      </c>
      <c r="J21" s="10">
        <v>2.28</v>
      </c>
      <c r="K21" s="10">
        <f t="shared" si="2"/>
        <v>6684.96</v>
      </c>
    </row>
    <row r="22" spans="1:11">
      <c r="A22" s="6">
        <v>18</v>
      </c>
      <c r="B22" s="11"/>
      <c r="C22" s="8" t="s">
        <v>14</v>
      </c>
      <c r="D22" s="12"/>
      <c r="E22" s="10">
        <v>11277</v>
      </c>
      <c r="F22" s="12"/>
      <c r="G22" s="10">
        <v>14209</v>
      </c>
      <c r="H22" s="10">
        <v>1</v>
      </c>
      <c r="I22" s="10">
        <f t="shared" si="3"/>
        <v>2932</v>
      </c>
      <c r="J22" s="10">
        <v>2.28</v>
      </c>
      <c r="K22" s="10">
        <f t="shared" si="2"/>
        <v>6684.96</v>
      </c>
    </row>
    <row r="23" spans="1:11">
      <c r="A23" s="6">
        <v>19</v>
      </c>
      <c r="B23" s="11"/>
      <c r="C23" s="8" t="s">
        <v>15</v>
      </c>
      <c r="D23" s="12"/>
      <c r="E23" s="10">
        <v>9957</v>
      </c>
      <c r="F23" s="12"/>
      <c r="G23" s="10">
        <v>12895</v>
      </c>
      <c r="H23" s="10">
        <v>1</v>
      </c>
      <c r="I23" s="10">
        <f t="shared" si="3"/>
        <v>2938</v>
      </c>
      <c r="J23" s="10">
        <v>2.28</v>
      </c>
      <c r="K23" s="10">
        <f t="shared" ref="K23:K54" si="4">I23*J23</f>
        <v>6698.64</v>
      </c>
    </row>
    <row r="24" spans="1:11">
      <c r="A24" s="6">
        <v>20</v>
      </c>
      <c r="B24" s="11"/>
      <c r="C24" s="8" t="s">
        <v>17</v>
      </c>
      <c r="D24" s="12"/>
      <c r="E24" s="10">
        <v>12442</v>
      </c>
      <c r="F24" s="12"/>
      <c r="G24" s="10">
        <v>15358</v>
      </c>
      <c r="H24" s="10">
        <v>1</v>
      </c>
      <c r="I24" s="10">
        <f t="shared" si="3"/>
        <v>2916</v>
      </c>
      <c r="J24" s="10">
        <v>2.28</v>
      </c>
      <c r="K24" s="10">
        <f t="shared" si="4"/>
        <v>6648.48</v>
      </c>
    </row>
    <row r="25" spans="1:11">
      <c r="A25" s="6">
        <v>21</v>
      </c>
      <c r="B25" s="11"/>
      <c r="C25" s="8" t="s">
        <v>18</v>
      </c>
      <c r="D25" s="12"/>
      <c r="E25" s="10">
        <v>9267</v>
      </c>
      <c r="F25" s="12"/>
      <c r="G25" s="10">
        <v>11997</v>
      </c>
      <c r="H25" s="10">
        <v>1</v>
      </c>
      <c r="I25" s="10">
        <f t="shared" si="3"/>
        <v>2730</v>
      </c>
      <c r="J25" s="10">
        <v>2.28</v>
      </c>
      <c r="K25" s="10">
        <f t="shared" si="4"/>
        <v>6224.4</v>
      </c>
    </row>
    <row r="26" spans="1:11">
      <c r="A26" s="6">
        <v>22</v>
      </c>
      <c r="B26" s="11"/>
      <c r="C26" s="8" t="s">
        <v>19</v>
      </c>
      <c r="D26" s="12"/>
      <c r="E26" s="10">
        <v>10174</v>
      </c>
      <c r="F26" s="12"/>
      <c r="G26" s="10">
        <v>12862</v>
      </c>
      <c r="H26" s="10">
        <v>1</v>
      </c>
      <c r="I26" s="10">
        <f t="shared" si="3"/>
        <v>2688</v>
      </c>
      <c r="J26" s="10">
        <v>2.28</v>
      </c>
      <c r="K26" s="10">
        <f t="shared" si="4"/>
        <v>6128.64</v>
      </c>
    </row>
    <row r="27" spans="1:11">
      <c r="A27" s="6">
        <v>23</v>
      </c>
      <c r="B27" s="11"/>
      <c r="C27" s="8" t="s">
        <v>20</v>
      </c>
      <c r="D27" s="12"/>
      <c r="E27" s="10">
        <v>1484</v>
      </c>
      <c r="F27" s="12"/>
      <c r="G27" s="10">
        <v>1840</v>
      </c>
      <c r="H27" s="10">
        <v>15</v>
      </c>
      <c r="I27" s="10">
        <f>(G27-E27)*15</f>
        <v>5340</v>
      </c>
      <c r="J27" s="10">
        <v>0.8</v>
      </c>
      <c r="K27" s="10">
        <f t="shared" si="4"/>
        <v>4272</v>
      </c>
    </row>
    <row r="28" spans="1:11">
      <c r="A28" s="6">
        <v>24</v>
      </c>
      <c r="B28" s="11"/>
      <c r="C28" s="8" t="s">
        <v>21</v>
      </c>
      <c r="D28" s="12"/>
      <c r="E28" s="10">
        <v>4</v>
      </c>
      <c r="F28" s="12"/>
      <c r="G28" s="10">
        <v>5</v>
      </c>
      <c r="H28" s="10">
        <v>1</v>
      </c>
      <c r="I28" s="10">
        <f t="shared" ref="I28:I34" si="5">G28-E28</f>
        <v>1</v>
      </c>
      <c r="J28" s="10">
        <v>5</v>
      </c>
      <c r="K28" s="10">
        <f t="shared" si="4"/>
        <v>5</v>
      </c>
    </row>
    <row r="29" spans="1:11">
      <c r="A29" s="6">
        <v>25</v>
      </c>
      <c r="B29" s="7" t="s">
        <v>24</v>
      </c>
      <c r="C29" s="8" t="s">
        <v>13</v>
      </c>
      <c r="D29" s="9">
        <v>44271</v>
      </c>
      <c r="E29" s="10">
        <v>13854</v>
      </c>
      <c r="F29" s="9">
        <v>44642</v>
      </c>
      <c r="G29" s="10">
        <v>16692</v>
      </c>
      <c r="H29" s="10">
        <v>1</v>
      </c>
      <c r="I29" s="10">
        <f t="shared" si="5"/>
        <v>2838</v>
      </c>
      <c r="J29" s="10">
        <v>2.28</v>
      </c>
      <c r="K29" s="10">
        <f t="shared" si="4"/>
        <v>6470.64</v>
      </c>
    </row>
    <row r="30" spans="1:11">
      <c r="A30" s="6">
        <v>26</v>
      </c>
      <c r="B30" s="11"/>
      <c r="C30" s="8" t="s">
        <v>14</v>
      </c>
      <c r="D30" s="12"/>
      <c r="E30" s="10">
        <v>14350</v>
      </c>
      <c r="F30" s="12"/>
      <c r="G30" s="10">
        <v>17210</v>
      </c>
      <c r="H30" s="10">
        <v>1</v>
      </c>
      <c r="I30" s="10">
        <f t="shared" si="5"/>
        <v>2860</v>
      </c>
      <c r="J30" s="10">
        <v>2.28</v>
      </c>
      <c r="K30" s="10">
        <f t="shared" si="4"/>
        <v>6520.8</v>
      </c>
    </row>
    <row r="31" spans="1:11">
      <c r="A31" s="6">
        <v>27</v>
      </c>
      <c r="B31" s="11"/>
      <c r="C31" s="8" t="s">
        <v>15</v>
      </c>
      <c r="D31" s="12"/>
      <c r="E31" s="10">
        <v>13039</v>
      </c>
      <c r="F31" s="12"/>
      <c r="G31" s="10">
        <v>16186</v>
      </c>
      <c r="H31" s="10">
        <v>1</v>
      </c>
      <c r="I31" s="10">
        <f t="shared" si="5"/>
        <v>3147</v>
      </c>
      <c r="J31" s="10">
        <v>2.28</v>
      </c>
      <c r="K31" s="10">
        <f t="shared" si="4"/>
        <v>7175.16</v>
      </c>
    </row>
    <row r="32" spans="1:11">
      <c r="A32" s="6">
        <v>28</v>
      </c>
      <c r="B32" s="11"/>
      <c r="C32" s="8" t="s">
        <v>17</v>
      </c>
      <c r="D32" s="12"/>
      <c r="E32" s="10">
        <v>10716</v>
      </c>
      <c r="F32" s="12"/>
      <c r="G32" s="10">
        <v>13847</v>
      </c>
      <c r="H32" s="10">
        <v>1</v>
      </c>
      <c r="I32" s="10">
        <f t="shared" si="5"/>
        <v>3131</v>
      </c>
      <c r="J32" s="10">
        <v>2.28</v>
      </c>
      <c r="K32" s="10">
        <f t="shared" si="4"/>
        <v>7138.68</v>
      </c>
    </row>
    <row r="33" spans="1:11">
      <c r="A33" s="6">
        <v>29</v>
      </c>
      <c r="B33" s="11"/>
      <c r="C33" s="8" t="s">
        <v>18</v>
      </c>
      <c r="D33" s="12"/>
      <c r="E33" s="10">
        <v>11079</v>
      </c>
      <c r="F33" s="12"/>
      <c r="G33" s="10">
        <v>13270</v>
      </c>
      <c r="H33" s="10">
        <v>1</v>
      </c>
      <c r="I33" s="10">
        <f t="shared" si="5"/>
        <v>2191</v>
      </c>
      <c r="J33" s="10">
        <v>2.28</v>
      </c>
      <c r="K33" s="10">
        <f t="shared" si="4"/>
        <v>4995.48</v>
      </c>
    </row>
    <row r="34" spans="1:11">
      <c r="A34" s="6">
        <v>30</v>
      </c>
      <c r="B34" s="11"/>
      <c r="C34" s="8" t="s">
        <v>19</v>
      </c>
      <c r="D34" s="12"/>
      <c r="E34" s="10">
        <v>13116</v>
      </c>
      <c r="F34" s="12"/>
      <c r="G34" s="10">
        <v>15081</v>
      </c>
      <c r="H34" s="10">
        <v>1</v>
      </c>
      <c r="I34" s="10">
        <f t="shared" si="5"/>
        <v>1965</v>
      </c>
      <c r="J34" s="10">
        <v>2.28</v>
      </c>
      <c r="K34" s="10">
        <f t="shared" si="4"/>
        <v>4480.2</v>
      </c>
    </row>
    <row r="35" spans="1:11">
      <c r="A35" s="6">
        <v>31</v>
      </c>
      <c r="B35" s="11"/>
      <c r="C35" s="8" t="s">
        <v>20</v>
      </c>
      <c r="D35" s="12"/>
      <c r="E35" s="10">
        <v>1174</v>
      </c>
      <c r="F35" s="12"/>
      <c r="G35" s="10">
        <v>1449</v>
      </c>
      <c r="H35" s="10">
        <v>15</v>
      </c>
      <c r="I35" s="10">
        <f>(G35-E35)*15</f>
        <v>4125</v>
      </c>
      <c r="J35" s="10">
        <v>0.8</v>
      </c>
      <c r="K35" s="10">
        <f t="shared" si="4"/>
        <v>3300</v>
      </c>
    </row>
    <row r="36" spans="1:11">
      <c r="A36" s="6">
        <v>32</v>
      </c>
      <c r="B36" s="11"/>
      <c r="C36" s="8" t="s">
        <v>21</v>
      </c>
      <c r="D36" s="12"/>
      <c r="E36" s="10">
        <v>22</v>
      </c>
      <c r="F36" s="12"/>
      <c r="G36" s="10">
        <v>23</v>
      </c>
      <c r="H36" s="10">
        <v>1</v>
      </c>
      <c r="I36" s="10">
        <f>G36-E36</f>
        <v>1</v>
      </c>
      <c r="J36" s="10">
        <v>5</v>
      </c>
      <c r="K36" s="10">
        <f t="shared" si="4"/>
        <v>5</v>
      </c>
    </row>
    <row r="37" spans="1:11">
      <c r="A37" s="6">
        <v>33</v>
      </c>
      <c r="B37" s="7" t="s">
        <v>25</v>
      </c>
      <c r="C37" s="8" t="s">
        <v>13</v>
      </c>
      <c r="D37" s="9">
        <v>44271</v>
      </c>
      <c r="E37" s="10">
        <v>10117</v>
      </c>
      <c r="F37" s="9">
        <v>44642</v>
      </c>
      <c r="G37" s="10">
        <v>15417</v>
      </c>
      <c r="H37" s="10">
        <v>1</v>
      </c>
      <c r="I37" s="10">
        <f>G37-E37</f>
        <v>5300</v>
      </c>
      <c r="J37" s="10">
        <v>2.28</v>
      </c>
      <c r="K37" s="10">
        <f t="shared" si="4"/>
        <v>12084</v>
      </c>
    </row>
    <row r="38" spans="1:11">
      <c r="A38" s="6">
        <v>34</v>
      </c>
      <c r="B38" s="11"/>
      <c r="C38" s="8" t="s">
        <v>14</v>
      </c>
      <c r="D38" s="12"/>
      <c r="E38" s="10">
        <v>9902</v>
      </c>
      <c r="F38" s="12"/>
      <c r="G38" s="10">
        <v>15169</v>
      </c>
      <c r="H38" s="10">
        <v>1</v>
      </c>
      <c r="I38" s="10">
        <f>G38-E38</f>
        <v>5267</v>
      </c>
      <c r="J38" s="10">
        <v>2.28</v>
      </c>
      <c r="K38" s="10">
        <f t="shared" si="4"/>
        <v>12008.76</v>
      </c>
    </row>
    <row r="39" spans="1:11">
      <c r="A39" s="6">
        <v>35</v>
      </c>
      <c r="B39" s="11"/>
      <c r="C39" s="8" t="s">
        <v>15</v>
      </c>
      <c r="D39" s="12"/>
      <c r="E39" s="10">
        <v>11134</v>
      </c>
      <c r="F39" s="12"/>
      <c r="G39" s="10">
        <v>14631</v>
      </c>
      <c r="H39" s="10">
        <v>1</v>
      </c>
      <c r="I39" s="10">
        <f>G39-E39</f>
        <v>3497</v>
      </c>
      <c r="J39" s="10">
        <v>2.28</v>
      </c>
      <c r="K39" s="10">
        <f t="shared" si="4"/>
        <v>7973.16</v>
      </c>
    </row>
    <row r="40" spans="1:11">
      <c r="A40" s="6">
        <v>36</v>
      </c>
      <c r="B40" s="11"/>
      <c r="C40" s="8" t="s">
        <v>17</v>
      </c>
      <c r="D40" s="12"/>
      <c r="E40" s="10">
        <v>11302</v>
      </c>
      <c r="F40" s="12"/>
      <c r="G40" s="10">
        <v>15034</v>
      </c>
      <c r="H40" s="10">
        <v>1</v>
      </c>
      <c r="I40" s="10">
        <f>G40-E40</f>
        <v>3732</v>
      </c>
      <c r="J40" s="10">
        <v>2.28</v>
      </c>
      <c r="K40" s="10">
        <f t="shared" si="4"/>
        <v>8508.96</v>
      </c>
    </row>
    <row r="41" spans="1:11">
      <c r="A41" s="6">
        <v>37</v>
      </c>
      <c r="B41" s="11"/>
      <c r="C41" s="8" t="s">
        <v>18</v>
      </c>
      <c r="D41" s="12"/>
      <c r="E41" s="10" t="s">
        <v>16</v>
      </c>
      <c r="F41" s="12"/>
      <c r="G41" s="10" t="s">
        <v>16</v>
      </c>
      <c r="H41" s="10">
        <v>1</v>
      </c>
      <c r="I41" s="10">
        <v>0</v>
      </c>
      <c r="J41" s="10">
        <v>2.28</v>
      </c>
      <c r="K41" s="10">
        <f t="shared" si="4"/>
        <v>0</v>
      </c>
    </row>
    <row r="42" spans="1:11">
      <c r="A42" s="6">
        <v>38</v>
      </c>
      <c r="B42" s="11"/>
      <c r="C42" s="8" t="s">
        <v>19</v>
      </c>
      <c r="D42" s="12"/>
      <c r="E42" s="10" t="s">
        <v>16</v>
      </c>
      <c r="F42" s="12"/>
      <c r="G42" s="10" t="s">
        <v>16</v>
      </c>
      <c r="H42" s="10">
        <v>1</v>
      </c>
      <c r="I42" s="10">
        <v>0</v>
      </c>
      <c r="J42" s="10">
        <v>2.28</v>
      </c>
      <c r="K42" s="10">
        <f t="shared" si="4"/>
        <v>0</v>
      </c>
    </row>
    <row r="43" spans="1:11">
      <c r="A43" s="6">
        <v>39</v>
      </c>
      <c r="B43" s="11"/>
      <c r="C43" s="8" t="s">
        <v>20</v>
      </c>
      <c r="D43" s="12"/>
      <c r="E43" s="10">
        <v>1410</v>
      </c>
      <c r="F43" s="12"/>
      <c r="G43" s="10">
        <v>1749</v>
      </c>
      <c r="H43" s="10">
        <v>15</v>
      </c>
      <c r="I43" s="10">
        <f>(G43-E43)*15</f>
        <v>5085</v>
      </c>
      <c r="J43" s="10">
        <v>0.8</v>
      </c>
      <c r="K43" s="10">
        <f t="shared" si="4"/>
        <v>4068</v>
      </c>
    </row>
    <row r="44" spans="1:11">
      <c r="A44" s="6">
        <v>40</v>
      </c>
      <c r="B44" s="11"/>
      <c r="C44" s="8" t="s">
        <v>21</v>
      </c>
      <c r="D44" s="12"/>
      <c r="E44" s="10">
        <v>12</v>
      </c>
      <c r="F44" s="12"/>
      <c r="G44" s="10">
        <v>13</v>
      </c>
      <c r="H44" s="10">
        <v>1</v>
      </c>
      <c r="I44" s="10">
        <f>G44-E44</f>
        <v>1</v>
      </c>
      <c r="J44" s="10">
        <v>5</v>
      </c>
      <c r="K44" s="10">
        <f t="shared" si="4"/>
        <v>5</v>
      </c>
    </row>
    <row r="45" spans="1:11">
      <c r="A45" s="6">
        <v>41</v>
      </c>
      <c r="B45" s="7" t="s">
        <v>26</v>
      </c>
      <c r="C45" s="8" t="s">
        <v>13</v>
      </c>
      <c r="D45" s="9">
        <v>44271</v>
      </c>
      <c r="E45" s="10">
        <v>12872</v>
      </c>
      <c r="F45" s="9">
        <v>44642</v>
      </c>
      <c r="G45" s="10">
        <v>15843</v>
      </c>
      <c r="H45" s="10">
        <v>1</v>
      </c>
      <c r="I45" s="10">
        <f t="shared" ref="I45:I50" si="6">G45-E45</f>
        <v>2971</v>
      </c>
      <c r="J45" s="10">
        <v>2.28</v>
      </c>
      <c r="K45" s="10">
        <f t="shared" si="4"/>
        <v>6773.88</v>
      </c>
    </row>
    <row r="46" spans="1:11">
      <c r="A46" s="6">
        <v>42</v>
      </c>
      <c r="B46" s="11"/>
      <c r="C46" s="8" t="s">
        <v>14</v>
      </c>
      <c r="D46" s="12"/>
      <c r="E46" s="10">
        <v>12439</v>
      </c>
      <c r="F46" s="12"/>
      <c r="G46" s="10">
        <v>15433</v>
      </c>
      <c r="H46" s="10">
        <v>1</v>
      </c>
      <c r="I46" s="10">
        <f t="shared" si="6"/>
        <v>2994</v>
      </c>
      <c r="J46" s="10">
        <v>2.28</v>
      </c>
      <c r="K46" s="10">
        <f t="shared" si="4"/>
        <v>6826.32</v>
      </c>
    </row>
    <row r="47" spans="1:11">
      <c r="A47" s="6">
        <v>43</v>
      </c>
      <c r="B47" s="11"/>
      <c r="C47" s="8" t="s">
        <v>15</v>
      </c>
      <c r="D47" s="12"/>
      <c r="E47" s="10">
        <v>11208</v>
      </c>
      <c r="F47" s="12"/>
      <c r="G47" s="10">
        <v>14521</v>
      </c>
      <c r="H47" s="10">
        <v>1</v>
      </c>
      <c r="I47" s="10">
        <f t="shared" si="6"/>
        <v>3313</v>
      </c>
      <c r="J47" s="10">
        <v>2.28</v>
      </c>
      <c r="K47" s="10">
        <f t="shared" si="4"/>
        <v>7553.64</v>
      </c>
    </row>
    <row r="48" spans="1:11">
      <c r="A48" s="6">
        <v>44</v>
      </c>
      <c r="B48" s="11"/>
      <c r="C48" s="8" t="s">
        <v>17</v>
      </c>
      <c r="D48" s="12"/>
      <c r="E48" s="10">
        <v>12177</v>
      </c>
      <c r="F48" s="12"/>
      <c r="G48" s="10">
        <v>15287</v>
      </c>
      <c r="H48" s="10">
        <v>1</v>
      </c>
      <c r="I48" s="10">
        <f t="shared" si="6"/>
        <v>3110</v>
      </c>
      <c r="J48" s="10">
        <v>2.28</v>
      </c>
      <c r="K48" s="10">
        <f t="shared" si="4"/>
        <v>7090.8</v>
      </c>
    </row>
    <row r="49" spans="1:11">
      <c r="A49" s="6">
        <v>45</v>
      </c>
      <c r="B49" s="11"/>
      <c r="C49" s="8" t="s">
        <v>18</v>
      </c>
      <c r="D49" s="12"/>
      <c r="E49" s="10">
        <v>11178</v>
      </c>
      <c r="F49" s="12"/>
      <c r="G49" s="10">
        <v>13899</v>
      </c>
      <c r="H49" s="10">
        <v>1</v>
      </c>
      <c r="I49" s="10">
        <f t="shared" si="6"/>
        <v>2721</v>
      </c>
      <c r="J49" s="10">
        <v>2.28</v>
      </c>
      <c r="K49" s="10">
        <f t="shared" si="4"/>
        <v>6203.88</v>
      </c>
    </row>
    <row r="50" spans="1:11">
      <c r="A50" s="6">
        <v>46</v>
      </c>
      <c r="B50" s="11"/>
      <c r="C50" s="8" t="s">
        <v>19</v>
      </c>
      <c r="D50" s="12"/>
      <c r="E50" s="10">
        <v>10861</v>
      </c>
      <c r="F50" s="12"/>
      <c r="G50" s="10">
        <v>13584</v>
      </c>
      <c r="H50" s="10">
        <v>1</v>
      </c>
      <c r="I50" s="10">
        <f t="shared" si="6"/>
        <v>2723</v>
      </c>
      <c r="J50" s="10">
        <v>2.28</v>
      </c>
      <c r="K50" s="10">
        <f t="shared" si="4"/>
        <v>6208.44</v>
      </c>
    </row>
    <row r="51" spans="1:11">
      <c r="A51" s="6">
        <v>47</v>
      </c>
      <c r="B51" s="11"/>
      <c r="C51" s="8" t="s">
        <v>20</v>
      </c>
      <c r="D51" s="12"/>
      <c r="E51" s="10">
        <v>1518</v>
      </c>
      <c r="F51" s="12"/>
      <c r="G51" s="10">
        <v>1879</v>
      </c>
      <c r="H51" s="10">
        <v>15</v>
      </c>
      <c r="I51" s="10">
        <f>(G51-E51)*15</f>
        <v>5415</v>
      </c>
      <c r="J51" s="10">
        <v>0.8</v>
      </c>
      <c r="K51" s="10">
        <f t="shared" si="4"/>
        <v>4332</v>
      </c>
    </row>
    <row r="52" spans="1:11">
      <c r="A52" s="6">
        <v>48</v>
      </c>
      <c r="B52" s="11"/>
      <c r="C52" s="8" t="s">
        <v>21</v>
      </c>
      <c r="D52" s="12"/>
      <c r="E52" s="10">
        <v>4</v>
      </c>
      <c r="F52" s="12"/>
      <c r="G52" s="10">
        <v>4</v>
      </c>
      <c r="H52" s="10">
        <v>1</v>
      </c>
      <c r="I52" s="10">
        <f>G52-E52</f>
        <v>0</v>
      </c>
      <c r="J52" s="10">
        <v>5</v>
      </c>
      <c r="K52" s="10">
        <f t="shared" si="4"/>
        <v>0</v>
      </c>
    </row>
    <row r="53" spans="1:11">
      <c r="A53" s="6">
        <v>49</v>
      </c>
      <c r="B53" s="7" t="s">
        <v>27</v>
      </c>
      <c r="C53" s="8" t="s">
        <v>13</v>
      </c>
      <c r="D53" s="9">
        <v>44271</v>
      </c>
      <c r="E53" s="10">
        <v>11953</v>
      </c>
      <c r="F53" s="9">
        <v>44642</v>
      </c>
      <c r="G53" s="10">
        <v>14565</v>
      </c>
      <c r="H53" s="10">
        <v>1</v>
      </c>
      <c r="I53" s="10">
        <f t="shared" ref="I53:I58" si="7">G53-E53</f>
        <v>2612</v>
      </c>
      <c r="J53" s="10">
        <v>2.28</v>
      </c>
      <c r="K53" s="10">
        <f t="shared" si="4"/>
        <v>5955.36</v>
      </c>
    </row>
    <row r="54" spans="1:11">
      <c r="A54" s="6">
        <v>50</v>
      </c>
      <c r="B54" s="11"/>
      <c r="C54" s="8" t="s">
        <v>14</v>
      </c>
      <c r="D54" s="12"/>
      <c r="E54" s="10">
        <v>12649</v>
      </c>
      <c r="F54" s="12"/>
      <c r="G54" s="10">
        <v>14976</v>
      </c>
      <c r="H54" s="10">
        <v>1</v>
      </c>
      <c r="I54" s="10">
        <f t="shared" si="7"/>
        <v>2327</v>
      </c>
      <c r="J54" s="10">
        <v>2.28</v>
      </c>
      <c r="K54" s="10">
        <f t="shared" si="4"/>
        <v>5305.56</v>
      </c>
    </row>
    <row r="55" spans="1:11">
      <c r="A55" s="6">
        <v>51</v>
      </c>
      <c r="B55" s="11"/>
      <c r="C55" s="8" t="s">
        <v>15</v>
      </c>
      <c r="D55" s="12"/>
      <c r="E55" s="10">
        <v>12109</v>
      </c>
      <c r="F55" s="12"/>
      <c r="G55" s="10">
        <v>15415</v>
      </c>
      <c r="H55" s="10">
        <v>1</v>
      </c>
      <c r="I55" s="10">
        <f t="shared" si="7"/>
        <v>3306</v>
      </c>
      <c r="J55" s="10">
        <v>2.28</v>
      </c>
      <c r="K55" s="10">
        <f t="shared" ref="K55:K79" si="8">I55*J55</f>
        <v>7537.68</v>
      </c>
    </row>
    <row r="56" spans="1:11">
      <c r="A56" s="6">
        <v>52</v>
      </c>
      <c r="B56" s="11"/>
      <c r="C56" s="8" t="s">
        <v>17</v>
      </c>
      <c r="D56" s="12"/>
      <c r="E56" s="10">
        <v>12296</v>
      </c>
      <c r="F56" s="12"/>
      <c r="G56" s="10">
        <v>15565</v>
      </c>
      <c r="H56" s="10">
        <v>1</v>
      </c>
      <c r="I56" s="10">
        <f t="shared" si="7"/>
        <v>3269</v>
      </c>
      <c r="J56" s="10">
        <v>2.28</v>
      </c>
      <c r="K56" s="10">
        <f t="shared" si="8"/>
        <v>7453.32</v>
      </c>
    </row>
    <row r="57" spans="1:11">
      <c r="A57" s="6">
        <v>53</v>
      </c>
      <c r="B57" s="11"/>
      <c r="C57" s="8" t="s">
        <v>18</v>
      </c>
      <c r="D57" s="12"/>
      <c r="E57" s="10">
        <v>11761</v>
      </c>
      <c r="F57" s="12"/>
      <c r="G57" s="10">
        <v>15365</v>
      </c>
      <c r="H57" s="10">
        <v>1</v>
      </c>
      <c r="I57" s="10">
        <f t="shared" si="7"/>
        <v>3604</v>
      </c>
      <c r="J57" s="10">
        <v>2.28</v>
      </c>
      <c r="K57" s="10">
        <f t="shared" si="8"/>
        <v>8217.12</v>
      </c>
    </row>
    <row r="58" spans="1:11">
      <c r="A58" s="6">
        <v>54</v>
      </c>
      <c r="B58" s="11"/>
      <c r="C58" s="8" t="s">
        <v>19</v>
      </c>
      <c r="D58" s="12"/>
      <c r="E58" s="10">
        <v>12288</v>
      </c>
      <c r="F58" s="12"/>
      <c r="G58" s="10">
        <v>15815</v>
      </c>
      <c r="H58" s="10">
        <v>1</v>
      </c>
      <c r="I58" s="10">
        <f t="shared" si="7"/>
        <v>3527</v>
      </c>
      <c r="J58" s="10">
        <v>2.28</v>
      </c>
      <c r="K58" s="10">
        <f t="shared" si="8"/>
        <v>8041.56</v>
      </c>
    </row>
    <row r="59" spans="1:11">
      <c r="A59" s="6">
        <v>55</v>
      </c>
      <c r="B59" s="11"/>
      <c r="C59" s="8" t="s">
        <v>20</v>
      </c>
      <c r="D59" s="12"/>
      <c r="E59" s="10">
        <v>1524</v>
      </c>
      <c r="F59" s="12"/>
      <c r="G59" s="10">
        <v>1878</v>
      </c>
      <c r="H59" s="10">
        <v>15</v>
      </c>
      <c r="I59" s="10">
        <f>(G59-E59)*15</f>
        <v>5310</v>
      </c>
      <c r="J59" s="10">
        <v>0.8</v>
      </c>
      <c r="K59" s="10">
        <f t="shared" si="8"/>
        <v>4248</v>
      </c>
    </row>
    <row r="60" spans="1:11">
      <c r="A60" s="6">
        <v>56</v>
      </c>
      <c r="B60" s="11"/>
      <c r="C60" s="8" t="s">
        <v>21</v>
      </c>
      <c r="D60" s="12"/>
      <c r="E60" s="10">
        <v>14</v>
      </c>
      <c r="F60" s="12"/>
      <c r="G60" s="10">
        <v>17</v>
      </c>
      <c r="H60" s="10">
        <v>1</v>
      </c>
      <c r="I60" s="10">
        <f>G60-E60</f>
        <v>3</v>
      </c>
      <c r="J60" s="10">
        <v>5</v>
      </c>
      <c r="K60" s="10">
        <f t="shared" si="8"/>
        <v>15</v>
      </c>
    </row>
    <row r="61" spans="1:11">
      <c r="A61" s="6">
        <v>57</v>
      </c>
      <c r="B61" s="7" t="s">
        <v>28</v>
      </c>
      <c r="C61" s="8" t="s">
        <v>13</v>
      </c>
      <c r="D61" s="9">
        <v>44271</v>
      </c>
      <c r="E61" s="10">
        <v>12568</v>
      </c>
      <c r="F61" s="9">
        <v>44642</v>
      </c>
      <c r="G61" s="10">
        <v>15523</v>
      </c>
      <c r="H61" s="10">
        <v>1</v>
      </c>
      <c r="I61" s="10">
        <f t="shared" ref="I61:I66" si="9">G61-E61</f>
        <v>2955</v>
      </c>
      <c r="J61" s="10">
        <v>2.28</v>
      </c>
      <c r="K61" s="10">
        <f t="shared" si="8"/>
        <v>6737.4</v>
      </c>
    </row>
    <row r="62" spans="1:11">
      <c r="A62" s="6">
        <v>58</v>
      </c>
      <c r="B62" s="11"/>
      <c r="C62" s="8" t="s">
        <v>14</v>
      </c>
      <c r="D62" s="12"/>
      <c r="E62" s="10">
        <v>11809</v>
      </c>
      <c r="F62" s="12"/>
      <c r="G62" s="10">
        <v>14735</v>
      </c>
      <c r="H62" s="10">
        <v>1</v>
      </c>
      <c r="I62" s="10">
        <f t="shared" si="9"/>
        <v>2926</v>
      </c>
      <c r="J62" s="10">
        <v>2.28</v>
      </c>
      <c r="K62" s="10">
        <f t="shared" si="8"/>
        <v>6671.28</v>
      </c>
    </row>
    <row r="63" spans="1:11">
      <c r="A63" s="6">
        <v>59</v>
      </c>
      <c r="B63" s="11"/>
      <c r="C63" s="8" t="s">
        <v>15</v>
      </c>
      <c r="D63" s="12"/>
      <c r="E63" s="10">
        <v>11628</v>
      </c>
      <c r="F63" s="12"/>
      <c r="G63" s="10">
        <v>14559</v>
      </c>
      <c r="H63" s="10">
        <v>1</v>
      </c>
      <c r="I63" s="10">
        <f t="shared" si="9"/>
        <v>2931</v>
      </c>
      <c r="J63" s="10">
        <v>2.28</v>
      </c>
      <c r="K63" s="10">
        <f t="shared" si="8"/>
        <v>6682.68</v>
      </c>
    </row>
    <row r="64" spans="1:11">
      <c r="A64" s="6">
        <v>60</v>
      </c>
      <c r="B64" s="11"/>
      <c r="C64" s="8" t="s">
        <v>17</v>
      </c>
      <c r="D64" s="12"/>
      <c r="E64" s="10">
        <v>13248</v>
      </c>
      <c r="F64" s="12"/>
      <c r="G64" s="10">
        <v>16163</v>
      </c>
      <c r="H64" s="10">
        <v>1</v>
      </c>
      <c r="I64" s="10">
        <f t="shared" si="9"/>
        <v>2915</v>
      </c>
      <c r="J64" s="10">
        <v>2.28</v>
      </c>
      <c r="K64" s="10">
        <f t="shared" si="8"/>
        <v>6646.2</v>
      </c>
    </row>
    <row r="65" spans="1:11">
      <c r="A65" s="6">
        <v>61</v>
      </c>
      <c r="B65" s="11"/>
      <c r="C65" s="8" t="s">
        <v>18</v>
      </c>
      <c r="D65" s="12"/>
      <c r="E65" s="10">
        <v>10370</v>
      </c>
      <c r="F65" s="12"/>
      <c r="G65" s="10">
        <v>13247</v>
      </c>
      <c r="H65" s="10">
        <v>1</v>
      </c>
      <c r="I65" s="10">
        <f t="shared" si="9"/>
        <v>2877</v>
      </c>
      <c r="J65" s="10">
        <v>2.28</v>
      </c>
      <c r="K65" s="10">
        <f t="shared" si="8"/>
        <v>6559.56</v>
      </c>
    </row>
    <row r="66" spans="1:11">
      <c r="A66" s="6">
        <v>62</v>
      </c>
      <c r="B66" s="11"/>
      <c r="C66" s="8" t="s">
        <v>19</v>
      </c>
      <c r="D66" s="12"/>
      <c r="E66" s="10">
        <v>10576</v>
      </c>
      <c r="F66" s="12"/>
      <c r="G66" s="10">
        <v>13421</v>
      </c>
      <c r="H66" s="10">
        <v>1</v>
      </c>
      <c r="I66" s="10">
        <f t="shared" si="9"/>
        <v>2845</v>
      </c>
      <c r="J66" s="10">
        <v>2.28</v>
      </c>
      <c r="K66" s="10">
        <f t="shared" si="8"/>
        <v>6486.6</v>
      </c>
    </row>
    <row r="67" spans="1:11">
      <c r="A67" s="6">
        <v>63</v>
      </c>
      <c r="B67" s="11"/>
      <c r="C67" s="8" t="s">
        <v>20</v>
      </c>
      <c r="D67" s="12"/>
      <c r="E67" s="10">
        <v>1141</v>
      </c>
      <c r="F67" s="12"/>
      <c r="G67" s="10">
        <v>1532</v>
      </c>
      <c r="H67" s="10">
        <v>15</v>
      </c>
      <c r="I67" s="10">
        <f>(G67-E67)*15</f>
        <v>5865</v>
      </c>
      <c r="J67" s="10">
        <v>0.8</v>
      </c>
      <c r="K67" s="10">
        <f t="shared" si="8"/>
        <v>4692</v>
      </c>
    </row>
    <row r="68" spans="1:11">
      <c r="A68" s="6">
        <v>64</v>
      </c>
      <c r="B68" s="11"/>
      <c r="C68" s="8" t="s">
        <v>21</v>
      </c>
      <c r="D68" s="12"/>
      <c r="E68" s="10">
        <v>4</v>
      </c>
      <c r="F68" s="12"/>
      <c r="G68" s="10">
        <v>5</v>
      </c>
      <c r="H68" s="10">
        <v>1</v>
      </c>
      <c r="I68" s="10">
        <f>G68-E68</f>
        <v>1</v>
      </c>
      <c r="J68" s="10">
        <v>5</v>
      </c>
      <c r="K68" s="10">
        <f t="shared" si="8"/>
        <v>5</v>
      </c>
    </row>
    <row r="69" spans="1:11">
      <c r="A69" s="6">
        <v>65</v>
      </c>
      <c r="B69" s="8" t="s">
        <v>29</v>
      </c>
      <c r="C69" s="8" t="s">
        <v>13</v>
      </c>
      <c r="D69" s="9">
        <v>44271</v>
      </c>
      <c r="E69" s="10">
        <v>13442</v>
      </c>
      <c r="F69" s="9">
        <v>44642</v>
      </c>
      <c r="G69" s="10">
        <v>16498</v>
      </c>
      <c r="H69" s="10">
        <v>1</v>
      </c>
      <c r="I69" s="10">
        <f t="shared" ref="I69:I74" si="10">G69-E69</f>
        <v>3056</v>
      </c>
      <c r="J69" s="10">
        <v>2.28</v>
      </c>
      <c r="K69" s="10">
        <f t="shared" si="8"/>
        <v>6967.68</v>
      </c>
    </row>
    <row r="70" spans="1:11">
      <c r="A70" s="6">
        <v>66</v>
      </c>
      <c r="B70" s="8"/>
      <c r="C70" s="8" t="s">
        <v>14</v>
      </c>
      <c r="D70" s="12"/>
      <c r="E70" s="10">
        <v>11792</v>
      </c>
      <c r="F70" s="12"/>
      <c r="G70" s="10">
        <v>14848</v>
      </c>
      <c r="H70" s="10">
        <v>1</v>
      </c>
      <c r="I70" s="10">
        <f t="shared" si="10"/>
        <v>3056</v>
      </c>
      <c r="J70" s="10">
        <v>2.28</v>
      </c>
      <c r="K70" s="10">
        <f t="shared" si="8"/>
        <v>6967.68</v>
      </c>
    </row>
    <row r="71" spans="1:11">
      <c r="A71" s="6">
        <v>67</v>
      </c>
      <c r="B71" s="8"/>
      <c r="C71" s="8" t="s">
        <v>15</v>
      </c>
      <c r="D71" s="12"/>
      <c r="E71" s="10">
        <v>11914</v>
      </c>
      <c r="F71" s="12"/>
      <c r="G71" s="10">
        <v>15246</v>
      </c>
      <c r="H71" s="10">
        <v>1</v>
      </c>
      <c r="I71" s="10">
        <f t="shared" si="10"/>
        <v>3332</v>
      </c>
      <c r="J71" s="10">
        <v>2.28</v>
      </c>
      <c r="K71" s="10">
        <f t="shared" si="8"/>
        <v>7596.96</v>
      </c>
    </row>
    <row r="72" spans="1:11">
      <c r="A72" s="6">
        <v>68</v>
      </c>
      <c r="B72" s="8"/>
      <c r="C72" s="8" t="s">
        <v>17</v>
      </c>
      <c r="D72" s="12"/>
      <c r="E72" s="10">
        <v>10798</v>
      </c>
      <c r="F72" s="12"/>
      <c r="G72" s="10">
        <v>14085</v>
      </c>
      <c r="H72" s="10">
        <v>1</v>
      </c>
      <c r="I72" s="10">
        <f t="shared" si="10"/>
        <v>3287</v>
      </c>
      <c r="J72" s="10">
        <v>2.28</v>
      </c>
      <c r="K72" s="10">
        <f t="shared" si="8"/>
        <v>7494.36</v>
      </c>
    </row>
    <row r="73" spans="1:11">
      <c r="A73" s="6">
        <v>69</v>
      </c>
      <c r="B73" s="8"/>
      <c r="C73" s="8" t="s">
        <v>18</v>
      </c>
      <c r="D73" s="12"/>
      <c r="E73" s="10">
        <v>10625</v>
      </c>
      <c r="F73" s="12"/>
      <c r="G73" s="10">
        <v>12754</v>
      </c>
      <c r="H73" s="10">
        <v>1</v>
      </c>
      <c r="I73" s="10">
        <f t="shared" si="10"/>
        <v>2129</v>
      </c>
      <c r="J73" s="10">
        <v>2.28</v>
      </c>
      <c r="K73" s="10">
        <f t="shared" si="8"/>
        <v>4854.12</v>
      </c>
    </row>
    <row r="74" spans="1:11">
      <c r="A74" s="6">
        <v>70</v>
      </c>
      <c r="B74" s="8"/>
      <c r="C74" s="8" t="s">
        <v>19</v>
      </c>
      <c r="D74" s="12"/>
      <c r="E74" s="10">
        <v>9348</v>
      </c>
      <c r="F74" s="12"/>
      <c r="G74" s="10">
        <v>11403</v>
      </c>
      <c r="H74" s="10">
        <v>1</v>
      </c>
      <c r="I74" s="10">
        <f t="shared" si="10"/>
        <v>2055</v>
      </c>
      <c r="J74" s="10">
        <v>2.28</v>
      </c>
      <c r="K74" s="10">
        <f t="shared" si="8"/>
        <v>4685.4</v>
      </c>
    </row>
    <row r="75" spans="1:11">
      <c r="A75" s="6">
        <v>71</v>
      </c>
      <c r="B75" s="8"/>
      <c r="C75" s="8" t="s">
        <v>20</v>
      </c>
      <c r="D75" s="12"/>
      <c r="E75" s="10">
        <v>1285</v>
      </c>
      <c r="F75" s="12"/>
      <c r="G75" s="10">
        <v>1604</v>
      </c>
      <c r="H75" s="10">
        <v>15</v>
      </c>
      <c r="I75" s="10">
        <f>(G75-E75)*15</f>
        <v>4785</v>
      </c>
      <c r="J75" s="10">
        <v>0.8</v>
      </c>
      <c r="K75" s="10">
        <f t="shared" si="8"/>
        <v>3828</v>
      </c>
    </row>
    <row r="76" spans="1:11">
      <c r="A76" s="6">
        <v>72</v>
      </c>
      <c r="B76" s="8"/>
      <c r="C76" s="8" t="s">
        <v>21</v>
      </c>
      <c r="D76" s="12"/>
      <c r="E76" s="10">
        <v>9</v>
      </c>
      <c r="F76" s="12"/>
      <c r="G76" s="10">
        <v>9</v>
      </c>
      <c r="H76" s="10">
        <v>1</v>
      </c>
      <c r="I76" s="10">
        <f>G76-E76</f>
        <v>0</v>
      </c>
      <c r="J76" s="10">
        <v>5</v>
      </c>
      <c r="K76" s="10">
        <f t="shared" si="8"/>
        <v>0</v>
      </c>
    </row>
    <row r="77" spans="1:11">
      <c r="A77" s="6">
        <v>73</v>
      </c>
      <c r="B77" s="13" t="s">
        <v>30</v>
      </c>
      <c r="C77" s="4" t="s">
        <v>31</v>
      </c>
      <c r="D77" s="14"/>
      <c r="E77" s="4"/>
      <c r="F77" s="14"/>
      <c r="G77" s="4"/>
      <c r="H77" s="4"/>
      <c r="I77" s="4">
        <f>I74+I73+I72+I71+I70+I69+I66+I65+I64+I63+I62+I61+I58+I57+I56+I55+I54+I53+I50+I49+I48+I47+I46+I45+I40+I39+I38+I37+I34+I33+I32+I31+I30+I29+I26+I25+I24+I23+I22+I21+I18+I17+I16+I15+I14+I13+I10+I8+I6+I5</f>
        <v>156944</v>
      </c>
      <c r="J77" s="4">
        <v>2.28</v>
      </c>
      <c r="K77" s="4">
        <f t="shared" si="8"/>
        <v>357832.32</v>
      </c>
    </row>
    <row r="78" spans="1:11">
      <c r="A78" s="6">
        <v>74</v>
      </c>
      <c r="B78" s="15"/>
      <c r="C78" s="4" t="s">
        <v>32</v>
      </c>
      <c r="D78" s="14"/>
      <c r="E78" s="4"/>
      <c r="F78" s="14"/>
      <c r="G78" s="4"/>
      <c r="H78" s="4"/>
      <c r="I78" s="4">
        <f>I75+I67+I59+I51+I43+I35+I27+I19+I11</f>
        <v>46620</v>
      </c>
      <c r="J78" s="4">
        <v>0.8</v>
      </c>
      <c r="K78" s="4">
        <f t="shared" si="8"/>
        <v>37296</v>
      </c>
    </row>
    <row r="79" spans="1:11">
      <c r="A79" s="6">
        <v>75</v>
      </c>
      <c r="B79" s="16"/>
      <c r="C79" s="4" t="s">
        <v>33</v>
      </c>
      <c r="D79" s="14"/>
      <c r="E79" s="4"/>
      <c r="F79" s="14"/>
      <c r="G79" s="4"/>
      <c r="H79" s="4"/>
      <c r="I79" s="4">
        <f>I76+I68+I60+I52+I44+I36+I28+I20+I12</f>
        <v>12</v>
      </c>
      <c r="J79" s="4">
        <v>5</v>
      </c>
      <c r="K79" s="4">
        <f t="shared" si="8"/>
        <v>60</v>
      </c>
    </row>
  </sheetData>
  <mergeCells count="29">
    <mergeCell ref="B5:B12"/>
    <mergeCell ref="B13:B20"/>
    <mergeCell ref="B21:B28"/>
    <mergeCell ref="B29:B36"/>
    <mergeCell ref="B37:B44"/>
    <mergeCell ref="B45:B52"/>
    <mergeCell ref="B53:B60"/>
    <mergeCell ref="B61:B68"/>
    <mergeCell ref="B69:B76"/>
    <mergeCell ref="B77:B79"/>
    <mergeCell ref="D5:D12"/>
    <mergeCell ref="D13:D20"/>
    <mergeCell ref="D21:D28"/>
    <mergeCell ref="D29:D36"/>
    <mergeCell ref="D37:D44"/>
    <mergeCell ref="D45:D52"/>
    <mergeCell ref="D53:D60"/>
    <mergeCell ref="D61:D68"/>
    <mergeCell ref="D69:D76"/>
    <mergeCell ref="F5:F12"/>
    <mergeCell ref="F13:F20"/>
    <mergeCell ref="F21:F28"/>
    <mergeCell ref="F29:F36"/>
    <mergeCell ref="F37:F44"/>
    <mergeCell ref="F45:F52"/>
    <mergeCell ref="F53:F60"/>
    <mergeCell ref="F61:F68"/>
    <mergeCell ref="F69:F76"/>
    <mergeCell ref="A1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2020-11-25T12:40:00Z</dcterms:created>
  <dcterms:modified xsi:type="dcterms:W3CDTF">2022-03-24T06:57:24Z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54E221DA8DDF4B3A832ACC644F338BF8</vt:lpwstr>
  </property>
</Properties>
</file>