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项目公费预算导入模板" sheetId="1" r:id="rId1"/>
  </sheets>
  <calcPr calcId="144525"/>
</workbook>
</file>

<file path=xl/sharedStrings.xml><?xml version="1.0" encoding="utf-8"?>
<sst xmlns="http://schemas.openxmlformats.org/spreadsheetml/2006/main" count="58" uniqueCount="34">
  <si>
    <t>类型</t>
  </si>
  <si>
    <t>材料名称</t>
  </si>
  <si>
    <t>材料编码</t>
  </si>
  <si>
    <t>规格型号</t>
  </si>
  <si>
    <t>品牌</t>
  </si>
  <si>
    <t>参数说明</t>
  </si>
  <si>
    <t>单位</t>
  </si>
  <si>
    <t>数量</t>
  </si>
  <si>
    <t>备注</t>
  </si>
  <si>
    <t>使用时间</t>
  </si>
  <si>
    <t>含税单价</t>
  </si>
  <si>
    <t>税率</t>
  </si>
  <si>
    <t>价税合计</t>
  </si>
  <si>
    <t>税额</t>
  </si>
  <si>
    <t>不含税金额</t>
  </si>
  <si>
    <t>不含税单价</t>
  </si>
  <si>
    <t>自购</t>
  </si>
  <si>
    <t>材料1</t>
  </si>
  <si>
    <t>规格型号1</t>
  </si>
  <si>
    <t>三汇</t>
  </si>
  <si>
    <t>项</t>
  </si>
  <si>
    <t>2022-06-22</t>
  </si>
  <si>
    <t>材料2</t>
  </si>
  <si>
    <t>规格型号2</t>
  </si>
  <si>
    <t>材料3</t>
  </si>
  <si>
    <t>规格型号3</t>
  </si>
  <si>
    <t>材料4</t>
  </si>
  <si>
    <t>规格型号4</t>
  </si>
  <si>
    <t>材料5</t>
  </si>
  <si>
    <t>规格型号5</t>
  </si>
  <si>
    <t>材料6</t>
  </si>
  <si>
    <t>规格型号6</t>
  </si>
  <si>
    <t>材料7</t>
  </si>
  <si>
    <t>规格型号7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</si>
</sst>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1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9" borderId="5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8" fillId="18" borderId="4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Q6" sqref="Q6"/>
    </sheetView>
  </sheetViews>
  <sheetFormatPr defaultColWidth="9" defaultRowHeight="14.4" outlineLevelRow="7"/>
  <cols>
    <col min="1" max="1" width="5.33333333333333" customWidth="1"/>
    <col min="2" max="3" width="9.06481481481481" customWidth="1"/>
    <col min="4" max="4" width="13.3333333333333" customWidth="1"/>
    <col min="5" max="5" width="5.33333333333333" customWidth="1"/>
    <col min="6" max="6" width="9.06481481481481" customWidth="1"/>
    <col min="7" max="9" width="5.33333333333333" customWidth="1"/>
    <col min="10" max="10" width="19.1111111111111" style="1" customWidth="1"/>
    <col min="11" max="11" width="9.06481481481481" customWidth="1"/>
    <col min="12" max="12" width="5.33333333333333" customWidth="1"/>
    <col min="13" max="13" width="9.06481481481481" customWidth="1"/>
    <col min="14" max="14" width="15.7777777777778" customWidth="1"/>
    <col min="15" max="16" width="10.9259259259259" customWidth="1"/>
  </cols>
  <sheetData>
    <row r="1" ht="22.5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t="s">
        <v>16</v>
      </c>
      <c r="B2" t="s">
        <v>17</v>
      </c>
      <c r="D2" t="s">
        <v>18</v>
      </c>
      <c r="E2" t="s">
        <v>19</v>
      </c>
      <c r="G2" t="s">
        <v>20</v>
      </c>
      <c r="H2">
        <v>1</v>
      </c>
      <c r="J2" s="1" t="s">
        <v>21</v>
      </c>
      <c r="K2">
        <v>10</v>
      </c>
      <c r="L2">
        <v>0.13</v>
      </c>
      <c r="M2">
        <f>H2*K2</f>
        <v>10</v>
      </c>
      <c r="N2">
        <f>K2-O2</f>
        <v>1.1504424778761</v>
      </c>
      <c r="O2">
        <f>K2/(1+L2)</f>
        <v>8.8495575221239</v>
      </c>
      <c r="P2">
        <f>O2/H2</f>
        <v>8.8495575221239</v>
      </c>
    </row>
    <row r="3" spans="1:16">
      <c r="A3" t="s">
        <v>16</v>
      </c>
      <c r="B3" t="s">
        <v>22</v>
      </c>
      <c r="D3" t="s">
        <v>23</v>
      </c>
      <c r="E3" t="s">
        <v>19</v>
      </c>
      <c r="G3" t="s">
        <v>20</v>
      </c>
      <c r="H3">
        <v>2</v>
      </c>
      <c r="J3" s="1" t="s">
        <v>21</v>
      </c>
      <c r="K3">
        <v>11</v>
      </c>
      <c r="L3">
        <v>0.13</v>
      </c>
      <c r="M3">
        <f t="shared" ref="M3:M8" si="0">H3*K3</f>
        <v>22</v>
      </c>
      <c r="N3">
        <f t="shared" ref="N3:N8" si="1">K3-O3</f>
        <v>1.26548672566372</v>
      </c>
      <c r="O3">
        <f t="shared" ref="O3:O8" si="2">K3/(1+L3)</f>
        <v>9.73451327433628</v>
      </c>
      <c r="P3">
        <f t="shared" ref="P3:P8" si="3">O3/H3</f>
        <v>4.86725663716814</v>
      </c>
    </row>
    <row r="4" spans="1:16">
      <c r="A4" t="s">
        <v>16</v>
      </c>
      <c r="B4" t="s">
        <v>24</v>
      </c>
      <c r="D4" t="s">
        <v>25</v>
      </c>
      <c r="E4" t="s">
        <v>19</v>
      </c>
      <c r="G4" t="s">
        <v>20</v>
      </c>
      <c r="H4">
        <v>3</v>
      </c>
      <c r="J4" s="1" t="s">
        <v>21</v>
      </c>
      <c r="K4">
        <v>12</v>
      </c>
      <c r="L4">
        <v>0.13</v>
      </c>
      <c r="M4">
        <f t="shared" si="0"/>
        <v>36</v>
      </c>
      <c r="N4">
        <f t="shared" si="1"/>
        <v>1.38053097345133</v>
      </c>
      <c r="O4">
        <f t="shared" si="2"/>
        <v>10.6194690265487</v>
      </c>
      <c r="P4">
        <f t="shared" si="3"/>
        <v>3.53982300884956</v>
      </c>
    </row>
    <row r="5" spans="1:16">
      <c r="A5" t="s">
        <v>16</v>
      </c>
      <c r="B5" t="s">
        <v>26</v>
      </c>
      <c r="D5" t="s">
        <v>27</v>
      </c>
      <c r="E5" t="s">
        <v>19</v>
      </c>
      <c r="G5" t="s">
        <v>20</v>
      </c>
      <c r="H5">
        <v>4</v>
      </c>
      <c r="J5" s="1" t="s">
        <v>21</v>
      </c>
      <c r="K5">
        <v>13</v>
      </c>
      <c r="L5">
        <v>0.13</v>
      </c>
      <c r="M5">
        <f t="shared" si="0"/>
        <v>52</v>
      </c>
      <c r="N5">
        <f t="shared" si="1"/>
        <v>1.49557522123894</v>
      </c>
      <c r="O5">
        <f t="shared" si="2"/>
        <v>11.5044247787611</v>
      </c>
      <c r="P5">
        <f t="shared" si="3"/>
        <v>2.87610619469027</v>
      </c>
    </row>
    <row r="6" spans="1:16">
      <c r="A6" t="s">
        <v>16</v>
      </c>
      <c r="B6" t="s">
        <v>28</v>
      </c>
      <c r="D6" t="s">
        <v>29</v>
      </c>
      <c r="E6" t="s">
        <v>19</v>
      </c>
      <c r="G6" t="s">
        <v>20</v>
      </c>
      <c r="H6">
        <v>5</v>
      </c>
      <c r="J6" s="1" t="s">
        <v>21</v>
      </c>
      <c r="K6">
        <v>14</v>
      </c>
      <c r="L6">
        <v>0.13</v>
      </c>
      <c r="M6">
        <f t="shared" si="0"/>
        <v>70</v>
      </c>
      <c r="N6">
        <f t="shared" si="1"/>
        <v>1.61061946902655</v>
      </c>
      <c r="O6">
        <f t="shared" si="2"/>
        <v>12.3893805309735</v>
      </c>
      <c r="P6">
        <f t="shared" si="3"/>
        <v>2.47787610619469</v>
      </c>
    </row>
    <row r="7" spans="1:16">
      <c r="A7" t="s">
        <v>16</v>
      </c>
      <c r="B7" t="s">
        <v>30</v>
      </c>
      <c r="D7" t="s">
        <v>31</v>
      </c>
      <c r="E7" t="s">
        <v>19</v>
      </c>
      <c r="G7" t="s">
        <v>20</v>
      </c>
      <c r="H7">
        <v>6</v>
      </c>
      <c r="J7" s="1" t="s">
        <v>21</v>
      </c>
      <c r="K7">
        <v>15</v>
      </c>
      <c r="L7">
        <v>0.13</v>
      </c>
      <c r="M7">
        <f t="shared" si="0"/>
        <v>90</v>
      </c>
      <c r="N7">
        <f t="shared" si="1"/>
        <v>1.72566371681416</v>
      </c>
      <c r="O7">
        <f t="shared" si="2"/>
        <v>13.2743362831858</v>
      </c>
      <c r="P7">
        <f t="shared" si="3"/>
        <v>2.21238938053097</v>
      </c>
    </row>
    <row r="8" spans="1:16">
      <c r="A8" t="s">
        <v>16</v>
      </c>
      <c r="B8" t="s">
        <v>32</v>
      </c>
      <c r="D8" t="s">
        <v>33</v>
      </c>
      <c r="E8" t="s">
        <v>19</v>
      </c>
      <c r="G8" t="s">
        <v>20</v>
      </c>
      <c r="H8">
        <v>7</v>
      </c>
      <c r="J8" s="1" t="s">
        <v>21</v>
      </c>
      <c r="K8">
        <v>16</v>
      </c>
      <c r="L8">
        <v>0.13</v>
      </c>
      <c r="M8">
        <f t="shared" si="0"/>
        <v>112</v>
      </c>
      <c r="N8">
        <f t="shared" si="1"/>
        <v>1.84070796460177</v>
      </c>
      <c r="O8">
        <f t="shared" si="2"/>
        <v>14.1592920353982</v>
      </c>
      <c r="P8">
        <f t="shared" si="3"/>
        <v>2.02275600505689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项目公费预算导入模板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2022-06-22T10:07:00Z</dcterms:created>
  <dcterms:modified xsi:type="dcterms:W3CDTF">2022-06-22T02:18:30Z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5E1079967D4A44668CFF23C7F48CF455</vt:lpwstr>
  </property>
  <property fmtid="{D5CDD505-2E9C-101B-9397-08002B2CF9AE}" pid="3" name="KSOProductBuildVer">
    <vt:lpwstr>2052-11.1.0.11744</vt:lpwstr>
  </property>
</Properties>
</file>