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职员工资明细导入表" sheetId="1" r:id="rId1"/>
  </sheets>
  <calcPr calcId="144525"/>
</workbook>
</file>

<file path=xl/sharedStrings.xml><?xml version="1.0" encoding="utf-8"?>
<sst xmlns="http://schemas.openxmlformats.org/spreadsheetml/2006/main" count="36" uniqueCount="36">
  <si>
    <t>结算年份</t>
  </si>
  <si>
    <t>结算月份</t>
  </si>
  <si>
    <t>姓名</t>
  </si>
  <si>
    <t>身份证号</t>
  </si>
  <si>
    <t>开户银行</t>
  </si>
  <si>
    <t>工资卡卡号</t>
  </si>
  <si>
    <t>基本工资</t>
  </si>
  <si>
    <t>绩效工资</t>
  </si>
  <si>
    <t>加班工资</t>
  </si>
  <si>
    <t>职级工资</t>
  </si>
  <si>
    <t>保密津贴</t>
  </si>
  <si>
    <t>综合补助</t>
  </si>
  <si>
    <t>工时费</t>
  </si>
  <si>
    <t>工资标准</t>
  </si>
  <si>
    <t>计薪天数</t>
  </si>
  <si>
    <t>缺勤天数</t>
  </si>
  <si>
    <t>请假扣款</t>
  </si>
  <si>
    <t>绩效扣款</t>
  </si>
  <si>
    <t>其它扣款说明</t>
  </si>
  <si>
    <t>工资收入</t>
  </si>
  <si>
    <t>奖金提成</t>
  </si>
  <si>
    <t>奖金提成说明</t>
  </si>
  <si>
    <t>病假补助</t>
  </si>
  <si>
    <t>其他应发</t>
  </si>
  <si>
    <t>核定当月收入总额</t>
  </si>
  <si>
    <t>个税</t>
  </si>
  <si>
    <t>公积金代扣</t>
  </si>
  <si>
    <t>养老个缴</t>
  </si>
  <si>
    <t>医疗个缴</t>
  </si>
  <si>
    <t>失业个缴</t>
  </si>
  <si>
    <t>社保代扣</t>
  </si>
  <si>
    <t>实发总额</t>
  </si>
  <si>
    <t>申瑛</t>
  </si>
  <si>
    <t>430521199307196854</t>
  </si>
  <si>
    <t>工商银行</t>
  </si>
  <si>
    <t>154254421245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</si>
</sst>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0" borderId="5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"/>
  <sheetViews>
    <sheetView tabSelected="1" topLeftCell="L1" workbookViewId="0">
      <selection activeCell="AF3" sqref="AF3"/>
    </sheetView>
  </sheetViews>
  <sheetFormatPr defaultColWidth="9" defaultRowHeight="14.4" outlineLevelRow="1"/>
  <cols>
    <col min="1" max="2" width="9.06481481481481" customWidth="1"/>
    <col min="3" max="3" width="5.33333333333333" customWidth="1"/>
    <col min="4" max="4" width="24.3333333333333" customWidth="1"/>
    <col min="5" max="5" width="9.06481481481481" customWidth="1"/>
    <col min="6" max="6" width="22.8888888888889" customWidth="1"/>
    <col min="7" max="12" width="9.06481481481481" customWidth="1"/>
    <col min="13" max="13" width="7.2037037037037" customWidth="1"/>
    <col min="14" max="18" width="9.06481481481481" customWidth="1"/>
    <col min="19" max="19" width="12.6666666666667" customWidth="1"/>
    <col min="20" max="21" width="9.06481481481481" customWidth="1"/>
    <col min="22" max="22" width="12.6666666666667" customWidth="1"/>
    <col min="23" max="24" width="9.06481481481481" customWidth="1"/>
    <col min="25" max="25" width="16.3981481481481" customWidth="1"/>
    <col min="26" max="26" width="5.33333333333333" customWidth="1"/>
    <col min="27" max="27" width="10.9259259259259" customWidth="1"/>
    <col min="28" max="32" width="9.06481481481481" customWidth="1"/>
  </cols>
  <sheetData>
    <row r="1" ht="22.5" customHeight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>
      <c r="A2">
        <v>2022</v>
      </c>
      <c r="B2">
        <v>4</v>
      </c>
      <c r="C2" t="s">
        <v>32</v>
      </c>
      <c r="D2" s="2" t="s">
        <v>33</v>
      </c>
      <c r="E2" t="s">
        <v>34</v>
      </c>
      <c r="F2" s="2" t="s">
        <v>35</v>
      </c>
      <c r="G2">
        <v>2000</v>
      </c>
      <c r="H2">
        <v>2000</v>
      </c>
      <c r="I2">
        <v>2000</v>
      </c>
      <c r="J2">
        <v>2000</v>
      </c>
      <c r="K2">
        <v>2000</v>
      </c>
      <c r="L2">
        <v>2000</v>
      </c>
      <c r="M2">
        <v>2000</v>
      </c>
      <c r="N2">
        <v>14000</v>
      </c>
      <c r="O2">
        <v>22</v>
      </c>
      <c r="P2">
        <v>1</v>
      </c>
      <c r="Q2">
        <f>N2*P2/O2</f>
        <v>636.363636363636</v>
      </c>
      <c r="R2">
        <v>100</v>
      </c>
      <c r="T2">
        <f>N2-Q2-R2</f>
        <v>13263.6363636364</v>
      </c>
      <c r="U2">
        <v>100</v>
      </c>
      <c r="W2">
        <v>100</v>
      </c>
      <c r="X2">
        <v>100</v>
      </c>
      <c r="Y2">
        <f>T2+U2+W2+X2</f>
        <v>13563.6363636364</v>
      </c>
      <c r="Z2">
        <f>Y2*3%</f>
        <v>406.909090909091</v>
      </c>
      <c r="AA2">
        <f>Y2*5%</f>
        <v>678.181818181818</v>
      </c>
      <c r="AB2">
        <f>Y2*2%</f>
        <v>271.272727272727</v>
      </c>
      <c r="AC2">
        <f>Y2*2%</f>
        <v>271.272727272727</v>
      </c>
      <c r="AD2">
        <f>Y2*2%</f>
        <v>271.272727272727</v>
      </c>
      <c r="AE2">
        <f>Y2*5%</f>
        <v>678.181818181818</v>
      </c>
      <c r="AF2">
        <f>Y2-SUM(Z2:AE2)</f>
        <v>10986.5454545455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职员工资明细导入表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2022-04-13T17:15:00Z</dcterms:created>
  <dcterms:modified xsi:type="dcterms:W3CDTF">2022-04-13T09:20:02Z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058F8F69D78344AC99740AE2B419052E</vt:lpwstr>
  </property>
  <property fmtid="{D5CDD505-2E9C-101B-9397-08002B2CF9AE}" pid="3" name="KSOProductBuildVer">
    <vt:lpwstr>2052-11.1.0.11636</vt:lpwstr>
  </property>
</Properties>
</file>