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5"/>
  </bookViews>
  <sheets>
    <sheet name="灵活用工付款申请" sheetId="2" r:id="rId1"/>
    <sheet name="用工明细" sheetId="3" r:id="rId2"/>
    <sheet name="刘海燕" sheetId="4" r:id="rId3"/>
    <sheet name="刘述光" sheetId="5" r:id="rId4"/>
    <sheet name="朱海涛" sheetId="6" r:id="rId5"/>
    <sheet name="陈如冬" sheetId="7" r:id="rId6"/>
    <sheet name="王慧娟" sheetId="8" r:id="rId7"/>
    <sheet name="刘建阳" sheetId="10" r:id="rId8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<sst xmlns="http://schemas.openxmlformats.org/spreadsheetml/2006/main" count="342" uniqueCount="142">
  <si>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</si>
  <si>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</si>
  <si>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</si>
  <si>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</si>
  <si>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</si>
  <si>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</si>
  <si>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</si>
  <si>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</si>
  <si>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支付株洲市云享-各运维项目+合同能源管理项目维护保养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</si>
  <si>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</si>
  <si>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</si>
  <si>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</si>
  <si>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</si>
  <si>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</si>
  <si>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</si>
  <si>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</si>
  <si>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</si>
  <si>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</si>
  <si>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</si>
  <si>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</si>
  <si>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</si>
  <si>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</si>
  <si>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</si>
  <si>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</si>
  <si>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</si>
  <si>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</si>
  <si>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</si>
  <si>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</si>
  <si>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</si>
  <si>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</si>
  <si>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</si>
  <si>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</si>
  <si>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</si>
  <si>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</si>
  <si>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</si>
  <si>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2022112686</t>
  </si>
  <si>
    <t>6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</si>
  <si>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</si>
  <si>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</si>
  <si>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</si>
  <si>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</si>
  <si>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</si>
  <si>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</si>
  <si>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</si>
  <si>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</si>
  <si>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</si>
  <si>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</si>
  <si>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6212260200119247753</t>
  </si>
  <si>
    <t>工行</t>
  </si>
  <si>
    <t>朱海涛</t>
  </si>
  <si>
    <t>130623197910092417</t>
  </si>
  <si>
    <t>18910812626</t>
  </si>
  <si>
    <t>6215340300855716263</t>
  </si>
  <si>
    <t>建行</t>
  </si>
  <si>
    <t>刘述光</t>
  </si>
  <si>
    <t>432522197012055797</t>
  </si>
  <si>
    <t>16673830798</t>
  </si>
  <si>
    <t>6217002940106920415</t>
  </si>
  <si>
    <t>刘海燕</t>
  </si>
  <si>
    <t>432524199709277447</t>
  </si>
  <si>
    <t>18273376503</t>
  </si>
  <si>
    <t>6214857380389769</t>
  </si>
  <si>
    <t>招商银行</t>
  </si>
  <si>
    <t>刘建阳</t>
  </si>
  <si>
    <t>432503198209205942</t>
  </si>
  <si>
    <t>6210300100672002</t>
  </si>
  <si>
    <t>北京银行</t>
  </si>
  <si>
    <t>陈如冬</t>
  </si>
  <si>
    <t>352102197001250012</t>
  </si>
  <si>
    <t>18526826513</t>
  </si>
  <si>
    <t>6226220149542366</t>
  </si>
  <si>
    <t>民生银行</t>
  </si>
  <si>
    <t>王慧娟</t>
  </si>
  <si>
    <t>130434199001234446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</si>
  <si>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</si>
  <si>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</si>
  <si>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</si>
  <si>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</si>
  <si>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</si>
  <si>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</si>
  <si>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</si>
  <si>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</si>
  <si>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</si>
  <si>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</si>
  <si>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</si>
  <si>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</si>
  <si>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廊坊管道局</t>
  </si>
  <si>
    <t>6-10月空调机组维护保养服务</t>
  </si>
  <si>
    <t>合格</t>
  </si>
  <si>
    <t>包头第二热电厂</t>
  </si>
  <si>
    <t>热泵第二次维护保养服务</t>
  </si>
  <si>
    <t>西直门华电</t>
  </si>
  <si>
    <t>直燃机10月维护保养服务</t>
  </si>
  <si>
    <t>五洲缤纷集团</t>
  </si>
  <si>
    <t>溴化锂机组制冷季维护服务</t>
  </si>
  <si>
    <t>城建大厦</t>
  </si>
  <si>
    <t>空调电机维护保养服务</t>
  </si>
  <si>
    <t>天津中粮</t>
  </si>
  <si>
    <t>中央空调制冷季维护保养</t>
  </si>
  <si>
    <t>环境大厦</t>
  </si>
  <si>
    <t>2台直燃机维护保养</t>
  </si>
  <si>
    <t>北青华宁</t>
  </si>
  <si>
    <t>中央空调制维护保养</t>
  </si>
  <si>
    <t>京都儿童医院</t>
  </si>
  <si>
    <t>直燃机维护保养</t>
  </si>
  <si>
    <t>宝健</t>
  </si>
  <si>
    <t>开利直燃机维护保养</t>
  </si>
  <si>
    <t>结算金额</t>
  </si>
  <si>
    <t>内容</t>
  </si>
  <si>
    <t>应结算价税合计金额</t>
  </si>
  <si>
    <t>实际结算价税合计金额</t>
  </si>
  <si>
    <t>未结算金额</t>
  </si>
  <si>
    <t>维护保养服务费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</si>
  <si>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</si>
  <si>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</si>
  <si>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</si>
  <si>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</si>
  <si>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</si>
  <si>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</si>
  <si>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</si>
  <si>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</si>
  <si>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</si>
  <si>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</si>
  <si>
    <t>验收单位</t>
  </si>
  <si>
    <t>科学出版社</t>
  </si>
  <si>
    <t>空调打压、试水供暖服务</t>
  </si>
  <si>
    <t>完工</t>
  </si>
  <si>
    <t>荣宝斋</t>
  </si>
  <si>
    <t>中央空调夏季制冷技术服务</t>
  </si>
  <si>
    <t>技术服务费</t>
  </si>
  <si>
    <t>沁园公寓</t>
  </si>
  <si>
    <t>松下直燃机真空技术服务</t>
  </si>
  <si>
    <t>2022年度制冷与供暖节能技术设计服务方案</t>
  </si>
  <si>
    <t>结 算 金 额</t>
  </si>
  <si>
    <t>华大钧翔</t>
  </si>
  <si>
    <t>长阳CSD直燃机溴化锂再生技术服务</t>
  </si>
  <si>
    <t>博识物业</t>
  </si>
  <si>
    <t>冬残奥村中央空调运行技术服务</t>
  </si>
  <si>
    <t>世邦魏理仕物业</t>
  </si>
  <si>
    <t>朗诗大厦中央空调技术服务</t>
  </si>
  <si>
    <t>东方梅地亚</t>
  </si>
  <si>
    <t>招行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</si>
</sst>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#,##0.00_ 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微软雅黑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sz val="9"/>
      <name val="方正书宋_GBK"/>
      <charset val="134"/>
    </font>
    <font>
      <b/>
      <sz val="9"/>
      <name val="宋体"/>
      <charset val="134"/>
    </font>
    <font>
      <b/>
      <sz val="11"/>
      <name val="方正书宋_GBK"/>
      <charset val="134"/>
    </font>
    <font>
      <sz val="9"/>
      <name val="宋体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18" borderId="20" applyNumberFormat="0" applyAlignment="0" applyProtection="0">
      <alignment vertical="center"/>
    </xf>
    <xf numFmtId="0" fontId="28" fillId="18" borderId="16" applyNumberFormat="0" applyAlignment="0" applyProtection="0">
      <alignment vertical="center"/>
    </xf>
    <xf numFmtId="0" fontId="29" fillId="19" borderId="2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7" fontId="4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178" fontId="7" fillId="2" borderId="8" xfId="0" applyNumberFormat="1" applyFont="1" applyFill="1" applyBorder="1" applyAlignment="1">
      <alignment horizontal="center" vertical="center"/>
    </xf>
    <xf numFmtId="178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0" fontId="11" fillId="2" borderId="8" xfId="0" applyFont="1" applyFill="1" applyBorder="1" applyAlignment="1">
      <alignment vertical="center" wrapText="1"/>
    </xf>
    <xf numFmtId="178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vertical="center"/>
    </xf>
    <xf numFmtId="49" fontId="10" fillId="2" borderId="12" xfId="0" applyNumberFormat="1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178" fontId="1" fillId="2" borderId="8" xfId="0" applyNumberFormat="1" applyFont="1" applyFill="1" applyBorder="1" applyAlignment="1">
      <alignment horizontal="center" vertical="center" wrapText="1"/>
    </xf>
    <xf numFmtId="178" fontId="1" fillId="2" borderId="8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left" vertical="center"/>
    </xf>
    <xf numFmtId="176" fontId="8" fillId="2" borderId="11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vertical="center" wrapText="1"/>
    </xf>
    <xf numFmtId="177" fontId="4" fillId="2" borderId="8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 wrapText="1"/>
    </xf>
    <xf numFmtId="49" fontId="10" fillId="2" borderId="8" xfId="0" applyNumberFormat="1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178" fontId="1" fillId="2" borderId="8" xfId="0" applyNumberFormat="1" applyFont="1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 wrapText="1"/>
    </xf>
    <xf numFmtId="176" fontId="8" fillId="2" borderId="6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vertical="center"/>
    </xf>
    <xf numFmtId="177" fontId="4" fillId="2" borderId="12" xfId="0" applyNumberFormat="1" applyFont="1" applyFill="1" applyBorder="1" applyAlignment="1">
      <alignment horizontal="left" vertical="center" wrapText="1"/>
    </xf>
    <xf numFmtId="177" fontId="4" fillId="2" borderId="8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Alignment="1">
      <alignment vertical="center"/>
    </xf>
    <xf numFmtId="49" fontId="12" fillId="5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3" fillId="6" borderId="8" xfId="0" applyNumberFormat="1" applyFont="1" applyFill="1" applyBorder="1" applyAlignment="1">
      <alignment vertical="center"/>
    </xf>
    <xf numFmtId="49" fontId="13" fillId="6" borderId="8" xfId="0" applyNumberFormat="1" applyFont="1" applyFill="1" applyBorder="1" applyAlignment="1" applyProtection="1">
      <alignment vertical="center"/>
    </xf>
    <xf numFmtId="49" fontId="12" fillId="5" borderId="8" xfId="0" applyNumberFormat="1" applyFont="1" applyFill="1" applyBorder="1" applyAlignment="1">
      <alignment vertical="center"/>
    </xf>
    <xf numFmtId="178" fontId="12" fillId="5" borderId="8" xfId="0" applyNumberFormat="1" applyFont="1" applyFill="1" applyBorder="1" applyAlignment="1">
      <alignment vertical="center" wrapText="1"/>
    </xf>
    <xf numFmtId="178" fontId="12" fillId="5" borderId="0" xfId="0" applyNumberFormat="1" applyFont="1" applyFill="1" applyAlignment="1">
      <alignment horizontal="right" vertical="center"/>
    </xf>
    <xf numFmtId="177" fontId="12" fillId="5" borderId="8" xfId="0" applyNumberFormat="1" applyFont="1" applyFill="1" applyBorder="1" applyAlignment="1">
      <alignment horizontal="left" vertical="center"/>
    </xf>
    <xf numFmtId="49" fontId="10" fillId="5" borderId="8" xfId="0" applyNumberFormat="1" applyFont="1" applyFill="1" applyBorder="1" applyAlignment="1">
      <alignment vertical="center"/>
    </xf>
    <xf numFmtId="49" fontId="10" fillId="5" borderId="8" xfId="0" applyNumberFormat="1" applyFont="1" applyFill="1" applyBorder="1" applyAlignment="1">
      <alignment vertical="center" wrapText="1"/>
    </xf>
    <xf numFmtId="49" fontId="10" fillId="5" borderId="8" xfId="0" applyNumberFormat="1" applyFont="1" applyFill="1" applyBorder="1" applyAlignment="1">
      <alignment horizontal="left" vertical="center"/>
    </xf>
    <xf numFmtId="178" fontId="10" fillId="0" borderId="8" xfId="0" applyNumberFormat="1" applyFont="1" applyFill="1" applyBorder="1" applyAlignment="1">
      <alignment horizontal="right" vertical="center"/>
    </xf>
    <xf numFmtId="0" fontId="12" fillId="5" borderId="8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horizontal="left" vertical="center"/>
    </xf>
    <xf numFmtId="178" fontId="10" fillId="5" borderId="8" xfId="0" applyNumberFormat="1" applyFont="1" applyFill="1" applyBorder="1" applyAlignment="1">
      <alignment horizontal="right" vertical="center"/>
    </xf>
    <xf numFmtId="49" fontId="10" fillId="0" borderId="8" xfId="0" applyNumberFormat="1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vertical="center" wrapText="1"/>
    </xf>
    <xf numFmtId="49" fontId="10" fillId="0" borderId="8" xfId="0" applyNumberFormat="1" applyFont="1" applyFill="1" applyBorder="1" applyAlignment="1">
      <alignment horizontal="left" vertical="center"/>
    </xf>
    <xf numFmtId="178" fontId="0" fillId="5" borderId="8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/>
    </xf>
    <xf numFmtId="178" fontId="10" fillId="5" borderId="8" xfId="0" applyNumberFormat="1" applyFont="1" applyFill="1" applyBorder="1" applyAlignment="1">
      <alignment vertical="center"/>
    </xf>
    <xf numFmtId="179" fontId="14" fillId="7" borderId="15" xfId="0" applyNumberFormat="1" applyFont="1" applyFill="1" applyBorder="1" applyAlignment="1">
      <alignment horizontal="center" vertical="center"/>
    </xf>
    <xf numFmtId="178" fontId="14" fillId="7" borderId="15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7" borderId="8" xfId="0" applyFont="1" applyFill="1" applyBorder="1" applyAlignment="1">
      <alignment horizontal="left" vertical="center"/>
    </xf>
    <xf numFmtId="0" fontId="11" fillId="0" borderId="8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7" borderId="12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178" fontId="11" fillId="0" borderId="8" xfId="0" applyNumberFormat="1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178" fontId="11" fillId="5" borderId="8" xfId="0" applyNumberFormat="1" applyFont="1" applyFill="1" applyBorder="1">
      <alignment vertical="center"/>
    </xf>
    <xf numFmtId="178" fontId="11" fillId="8" borderId="8" xfId="0" applyNumberFormat="1" applyFont="1" applyFill="1" applyBorder="1">
      <alignment vertical="center"/>
    </xf>
    <xf numFmtId="0" fontId="11" fillId="5" borderId="0" xfId="0" applyFont="1" applyFill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11" fillId="0" borderId="5" xfId="0" applyFont="1" applyBorder="1" applyAlignment="1" quotePrefix="1">
      <alignment horizontal="left" vertical="center"/>
    </xf>
    <xf numFmtId="0" fontId="10" fillId="5" borderId="8" xfId="0" applyFont="1" applyFill="1" applyBorder="1" applyAlignment="1" quotePrefix="1">
      <alignment horizontal="left" vertical="center"/>
    </xf>
    <xf numFmtId="0" fontId="0" fillId="0" borderId="8" xfId="0" applyFont="1" applyFill="1" applyBorder="1" applyAlignment="1" quotePrefix="1">
      <alignment vertical="center"/>
    </xf>
    <xf numFmtId="0" fontId="10" fillId="2" borderId="8" xfId="0" applyFont="1" applyFill="1" applyBorder="1" applyAlignment="1" quotePrefix="1">
      <alignment horizontal="left" vertical="center"/>
    </xf>
    <xf numFmtId="0" fontId="9" fillId="2" borderId="8" xfId="0" applyFont="1" applyFill="1" applyBorder="1" applyAlignment="1" quotePrefix="1">
      <alignment horizontal="center" vertical="center" shrinkToFit="1"/>
    </xf>
    <xf numFmtId="0" fontId="0" fillId="2" borderId="8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H10" sqref="H10"/>
    </sheetView>
  </sheetViews>
  <sheetFormatPr defaultColWidth="15.0916666666667" defaultRowHeight="23" customHeight="1" outlineLevelCol="7"/>
  <cols>
    <col min="1" max="1" width="14.725" style="135" customWidth="1"/>
    <col min="2" max="2" width="14.3666666666667" style="135" customWidth="1"/>
    <col min="3" max="3" width="13.3666666666667" style="135" customWidth="1"/>
    <col min="4" max="4" width="14.9083333333333" style="135" customWidth="1"/>
    <col min="5" max="5" width="15.0916666666667" style="135" customWidth="1"/>
    <col min="6" max="6" width="13.4583333333333" style="135" customWidth="1"/>
    <col min="7" max="16384" width="15.0916666666667" style="135" customWidth="1"/>
  </cols>
  <sheetData>
    <row r="1" s="135" customFormat="1" customHeight="1" spans="1:6">
      <c r="A1" s="136" t="s">
        <v>0</v>
      </c>
      <c r="B1" s="136"/>
      <c r="C1" s="136"/>
      <c r="D1" s="136"/>
      <c r="E1" s="136"/>
      <c r="F1" s="136"/>
    </row>
    <row r="2" s="135" customFormat="1" customHeight="1" spans="1:6">
      <c r="A2" s="137" t="s">
        <v>1</v>
      </c>
      <c r="B2" s="137" t="s">
        <v>2</v>
      </c>
      <c r="C2" s="137" t="s">
        <v>3</v>
      </c>
      <c r="D2" s="137" t="s">
        <v>4</v>
      </c>
      <c r="E2" s="137" t="s">
        <v>5</v>
      </c>
      <c r="F2" s="137" t="s">
        <v>6</v>
      </c>
    </row>
    <row r="3" s="135" customFormat="1" ht="30" customHeight="1" spans="1:6">
      <c r="A3" s="138" t="s">
        <v>7</v>
      </c>
      <c r="B3" s="139" t="s">
        <v>8</v>
      </c>
      <c r="C3" s="139"/>
      <c r="D3" s="139"/>
      <c r="E3" s="139"/>
      <c r="F3" s="140"/>
    </row>
    <row r="4" s="135" customFormat="1" customHeight="1" spans="1:6">
      <c r="A4" s="137" t="s">
        <v>9</v>
      </c>
      <c r="B4" s="141"/>
      <c r="C4" s="141"/>
      <c r="D4" s="141"/>
      <c r="E4" s="141"/>
      <c r="F4" s="141"/>
    </row>
    <row r="5" s="135" customFormat="1" customHeight="1" spans="1:6">
      <c r="A5" s="137" t="s">
        <v>10</v>
      </c>
      <c r="B5" s="141"/>
      <c r="C5" s="141"/>
      <c r="D5" s="141"/>
      <c r="E5" s="141"/>
      <c r="F5" s="141"/>
    </row>
    <row r="6" s="135" customFormat="1" customHeight="1" spans="1:6">
      <c r="A6" s="142" t="s">
        <v>11</v>
      </c>
      <c r="B6" s="143"/>
      <c r="C6" s="143"/>
      <c r="D6" s="143"/>
      <c r="E6" s="143"/>
      <c r="F6" s="144"/>
    </row>
    <row r="7" s="135" customFormat="1" customHeight="1" spans="1:6">
      <c r="A7" s="137" t="s">
        <v>12</v>
      </c>
      <c r="B7" s="145">
        <v>453911.08</v>
      </c>
      <c r="C7" s="137" t="s">
        <v>13</v>
      </c>
      <c r="D7" s="146">
        <v>1</v>
      </c>
      <c r="E7" s="137" t="s">
        <v>14</v>
      </c>
      <c r="F7" s="146" t="s">
        <v>15</v>
      </c>
    </row>
    <row r="8" s="135" customFormat="1" customHeight="1" spans="1:6">
      <c r="A8" s="137" t="s">
        <v>16</v>
      </c>
      <c r="B8" s="145">
        <v>453911.08</v>
      </c>
      <c r="C8" s="137" t="s">
        <v>17</v>
      </c>
      <c r="D8" s="147">
        <v>0</v>
      </c>
      <c r="E8" s="137" t="s">
        <v>18</v>
      </c>
      <c r="F8" s="148">
        <f>B7+D8</f>
        <v>453911.08</v>
      </c>
    </row>
    <row r="9" s="135" customFormat="1" customHeight="1" spans="1:8">
      <c r="A9" s="137" t="s">
        <v>19</v>
      </c>
      <c r="B9" s="145">
        <v>453911.08</v>
      </c>
      <c r="C9" s="137" t="s">
        <v>20</v>
      </c>
      <c r="D9" s="148">
        <f>B9-B7</f>
        <v>0</v>
      </c>
      <c r="E9" s="137"/>
      <c r="F9" s="137"/>
      <c r="H9" s="149"/>
    </row>
    <row r="10" s="135" customFormat="1" customHeight="1" spans="1:8">
      <c r="A10" s="137" t="s">
        <v>21</v>
      </c>
      <c r="B10" s="145">
        <v>453911.08</v>
      </c>
      <c r="C10" s="137" t="s">
        <v>22</v>
      </c>
      <c r="D10" s="145">
        <v>0</v>
      </c>
      <c r="E10" s="137" t="s">
        <v>23</v>
      </c>
      <c r="F10" s="148">
        <f>B8-D10</f>
        <v>453911.08</v>
      </c>
      <c r="H10" s="149"/>
    </row>
    <row r="11" s="135" customFormat="1" customHeight="1" spans="1:6">
      <c r="A11" s="137" t="s">
        <v>24</v>
      </c>
      <c r="B11" s="141" t="s">
        <v>25</v>
      </c>
      <c r="C11" s="141"/>
      <c r="D11" s="141"/>
      <c r="E11" s="141"/>
      <c r="F11" s="141"/>
    </row>
    <row r="12" s="135" customFormat="1" customHeight="1" spans="1:6">
      <c r="A12" s="137" t="s">
        <v>26</v>
      </c>
      <c r="B12" s="150" t="s">
        <v>27</v>
      </c>
      <c r="C12" s="151"/>
      <c r="D12" s="151"/>
      <c r="E12" s="151"/>
      <c r="F12" s="152"/>
    </row>
    <row r="13" s="135" customFormat="1" customHeight="1" spans="1:6">
      <c r="A13" s="137" t="s">
        <v>28</v>
      </c>
      <c r="B13" s="155" t="s">
        <v>29</v>
      </c>
      <c r="C13" s="151"/>
      <c r="D13" s="151"/>
      <c r="E13" s="151"/>
      <c r="F13" s="152"/>
    </row>
    <row r="14" s="135" customFormat="1" customHeight="1" spans="1:6">
      <c r="A14" s="142" t="s">
        <v>30</v>
      </c>
      <c r="B14" s="143"/>
      <c r="C14" s="143"/>
      <c r="D14" s="143"/>
      <c r="E14" s="143"/>
      <c r="F14" s="144"/>
    </row>
    <row r="15" s="135" customFormat="1" customHeight="1" spans="1:6">
      <c r="A15" s="153"/>
      <c r="B15" s="153"/>
      <c r="C15" s="153"/>
      <c r="D15" s="153"/>
      <c r="E15" s="153"/>
      <c r="F15" s="153"/>
    </row>
    <row r="16" s="135" customFormat="1" customHeight="1" spans="1:6">
      <c r="A16" s="154" t="s">
        <v>31</v>
      </c>
      <c r="B16" s="154"/>
      <c r="C16" s="154"/>
      <c r="D16" s="154"/>
      <c r="E16" s="154"/>
      <c r="F16" s="15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"是,否,一次合同"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opLeftCell="A2" workbookViewId="0">
      <selection activeCell="L14" sqref="L14"/>
    </sheetView>
  </sheetViews>
  <sheetFormatPr defaultColWidth="8.725" defaultRowHeight="28" customHeight="1"/>
  <cols>
    <col min="1" max="1" width="13.275" style="112" customWidth="1"/>
    <col min="2" max="2" width="28.6333333333333" style="112" customWidth="1"/>
    <col min="3" max="3" width="15.6333333333333" style="112" customWidth="1"/>
    <col min="4" max="4" width="14" style="112" customWidth="1"/>
    <col min="5" max="5" width="24" style="112" customWidth="1"/>
    <col min="6" max="6" width="14.1833333333333" style="112" customWidth="1"/>
    <col min="7" max="7" width="14.275" style="112" customWidth="1"/>
    <col min="8" max="8" width="10.6333333333333" style="112" customWidth="1"/>
    <col min="9" max="9" width="8.725" style="112"/>
    <col min="10" max="10" width="13.5416666666667" style="112" customWidth="1"/>
    <col min="11" max="16384" width="8.725" style="112"/>
  </cols>
  <sheetData>
    <row r="1" s="110" customFormat="1" ht="30" customHeight="1" spans="1:3">
      <c r="A1" s="113" t="s">
        <v>32</v>
      </c>
      <c r="B1" s="114" t="s">
        <v>33</v>
      </c>
      <c r="C1" s="114" t="s">
        <v>34</v>
      </c>
    </row>
    <row r="2" s="111" customFormat="1" ht="30" customHeight="1" spans="1:7">
      <c r="A2" s="115" t="s">
        <v>35</v>
      </c>
      <c r="B2" s="115" t="s">
        <v>36</v>
      </c>
      <c r="C2" s="116">
        <f>G4+G5+G6+G7+G8+G9</f>
        <v>428218</v>
      </c>
      <c r="G2" s="117"/>
    </row>
    <row r="3" s="110" customFormat="1" ht="30" customHeight="1" spans="1:10">
      <c r="A3" s="114" t="s">
        <v>37</v>
      </c>
      <c r="B3" s="114" t="s">
        <v>38</v>
      </c>
      <c r="C3" s="114" t="s">
        <v>39</v>
      </c>
      <c r="D3" s="114" t="s">
        <v>40</v>
      </c>
      <c r="E3" s="114" t="s">
        <v>41</v>
      </c>
      <c r="F3" s="114" t="s">
        <v>42</v>
      </c>
      <c r="G3" s="114" t="s">
        <v>43</v>
      </c>
      <c r="H3" s="114" t="s">
        <v>44</v>
      </c>
      <c r="I3" s="133" t="s">
        <v>45</v>
      </c>
      <c r="J3" s="134" t="s">
        <v>46</v>
      </c>
    </row>
    <row r="4" s="112" customFormat="1" customHeight="1" spans="1:10">
      <c r="A4" s="118"/>
      <c r="B4" s="119" t="s">
        <v>47</v>
      </c>
      <c r="C4" s="120" t="s">
        <v>48</v>
      </c>
      <c r="D4" s="119" t="s">
        <v>49</v>
      </c>
      <c r="E4" s="119" t="s">
        <v>50</v>
      </c>
      <c r="F4" s="121" t="s">
        <v>51</v>
      </c>
      <c r="G4" s="122">
        <v>30000</v>
      </c>
      <c r="H4" s="123"/>
      <c r="I4" s="112">
        <f t="shared" ref="I4:I9" si="0">G4*6%</f>
        <v>1800</v>
      </c>
      <c r="J4" s="112">
        <f t="shared" ref="J4:J9" si="1">G4+I4</f>
        <v>31800</v>
      </c>
    </row>
    <row r="5" s="112" customFormat="1" customHeight="1" spans="1:10">
      <c r="A5" s="118"/>
      <c r="B5" s="119" t="s">
        <v>52</v>
      </c>
      <c r="C5" s="120" t="s">
        <v>53</v>
      </c>
      <c r="D5" s="119" t="s">
        <v>54</v>
      </c>
      <c r="E5" s="156" t="s">
        <v>55</v>
      </c>
      <c r="F5" s="121" t="s">
        <v>56</v>
      </c>
      <c r="G5" s="125">
        <v>77600</v>
      </c>
      <c r="H5" s="123"/>
      <c r="I5" s="112">
        <f t="shared" si="0"/>
        <v>4656</v>
      </c>
      <c r="J5" s="112">
        <f t="shared" si="1"/>
        <v>82256</v>
      </c>
    </row>
    <row r="6" s="112" customFormat="1" customHeight="1" spans="1:10">
      <c r="A6" s="118"/>
      <c r="B6" s="126" t="s">
        <v>57</v>
      </c>
      <c r="C6" s="127" t="s">
        <v>53</v>
      </c>
      <c r="D6" s="126" t="s">
        <v>58</v>
      </c>
      <c r="E6" s="126" t="s">
        <v>59</v>
      </c>
      <c r="F6" s="128" t="s">
        <v>60</v>
      </c>
      <c r="G6" s="129">
        <v>77118</v>
      </c>
      <c r="H6" s="130"/>
      <c r="I6" s="112">
        <f t="shared" si="0"/>
        <v>4627.08</v>
      </c>
      <c r="J6" s="112">
        <f t="shared" si="1"/>
        <v>81745.08</v>
      </c>
    </row>
    <row r="7" s="112" customFormat="1" customHeight="1" spans="1:10">
      <c r="A7" s="130"/>
      <c r="B7" s="119" t="s">
        <v>61</v>
      </c>
      <c r="C7" s="120" t="s">
        <v>62</v>
      </c>
      <c r="D7" s="130" t="s">
        <v>63</v>
      </c>
      <c r="E7" s="157" t="s">
        <v>64</v>
      </c>
      <c r="F7" s="131">
        <v>13786827813</v>
      </c>
      <c r="G7" s="129">
        <v>91000</v>
      </c>
      <c r="H7" s="130"/>
      <c r="I7" s="112">
        <f t="shared" si="0"/>
        <v>5460</v>
      </c>
      <c r="J7" s="112">
        <f t="shared" si="1"/>
        <v>96460</v>
      </c>
    </row>
    <row r="8" s="112" customFormat="1" customHeight="1" spans="1:10">
      <c r="A8" s="130"/>
      <c r="B8" s="119" t="s">
        <v>65</v>
      </c>
      <c r="C8" s="120" t="s">
        <v>66</v>
      </c>
      <c r="D8" s="119" t="s">
        <v>67</v>
      </c>
      <c r="E8" s="156" t="s">
        <v>68</v>
      </c>
      <c r="F8" s="121" t="s">
        <v>69</v>
      </c>
      <c r="G8" s="129">
        <v>61000</v>
      </c>
      <c r="H8" s="130"/>
      <c r="I8" s="112">
        <f t="shared" si="0"/>
        <v>3660</v>
      </c>
      <c r="J8" s="112">
        <f t="shared" si="1"/>
        <v>64660</v>
      </c>
    </row>
    <row r="9" s="112" customFormat="1" customHeight="1" spans="1:10">
      <c r="A9" s="130"/>
      <c r="B9" s="119" t="s">
        <v>70</v>
      </c>
      <c r="C9" s="120" t="s">
        <v>71</v>
      </c>
      <c r="D9" s="130" t="s">
        <v>72</v>
      </c>
      <c r="E9" s="157" t="s">
        <v>73</v>
      </c>
      <c r="F9" s="131">
        <v>15652065622</v>
      </c>
      <c r="G9" s="132">
        <v>91500</v>
      </c>
      <c r="H9" s="130"/>
      <c r="I9" s="112">
        <f t="shared" si="0"/>
        <v>5490</v>
      </c>
      <c r="J9" s="112">
        <f t="shared" si="1"/>
        <v>96990</v>
      </c>
    </row>
    <row r="10" customHeight="1" spans="7:10">
      <c r="G10" s="112">
        <f>SUM(G4:G9)</f>
        <v>428218</v>
      </c>
      <c r="J10" s="112">
        <f>SUM(J4:J9)</f>
        <v>453911.08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10" workbookViewId="0">
      <selection activeCell="A16" sqref="A16:F16"/>
    </sheetView>
  </sheetViews>
  <sheetFormatPr defaultColWidth="9" defaultRowHeight="12" outlineLevelCol="5"/>
  <cols>
    <col min="1" max="1" width="4.45833333333333" style="3" customWidth="1"/>
    <col min="2" max="2" width="18.5416666666667" style="1" customWidth="1"/>
    <col min="3" max="3" width="26" style="1" customWidth="1"/>
    <col min="4" max="4" width="12.1833333333333" style="4" customWidth="1"/>
    <col min="5" max="5" width="12.3666666666667" style="4" customWidth="1"/>
    <col min="6" max="6" width="12.5416666666667" style="1" customWidth="1"/>
    <col min="7" max="16384" width="9" style="1"/>
  </cols>
  <sheetData>
    <row r="1" s="1" customFormat="1" ht="25" customHeight="1" spans="1:6">
      <c r="A1" s="5" t="s">
        <v>74</v>
      </c>
      <c r="B1" s="5"/>
      <c r="C1" s="5"/>
      <c r="D1" s="6"/>
      <c r="E1" s="6"/>
      <c r="F1" s="5"/>
    </row>
    <row r="2" s="1" customFormat="1" ht="18" customHeight="1" spans="1:6">
      <c r="A2" s="7" t="s">
        <v>75</v>
      </c>
      <c r="B2" s="7"/>
      <c r="C2" s="8"/>
      <c r="D2" s="7"/>
      <c r="E2" s="7" t="s">
        <v>76</v>
      </c>
      <c r="F2" s="9">
        <v>44893</v>
      </c>
    </row>
    <row r="3" s="1" customFormat="1" ht="25" customHeight="1" spans="1:6">
      <c r="A3" s="10" t="s">
        <v>77</v>
      </c>
      <c r="B3" s="11"/>
      <c r="C3" s="11"/>
      <c r="D3" s="12"/>
      <c r="E3" s="12"/>
      <c r="F3" s="13"/>
    </row>
    <row r="4" s="1" customFormat="1" ht="28" customHeight="1" spans="1:6">
      <c r="A4" s="14" t="s">
        <v>78</v>
      </c>
      <c r="B4" s="15" t="s">
        <v>79</v>
      </c>
      <c r="C4" s="16" t="s">
        <v>80</v>
      </c>
      <c r="D4" s="17"/>
      <c r="E4" s="17"/>
      <c r="F4" s="18"/>
    </row>
    <row r="5" s="2" customFormat="1" ht="25" customHeight="1" spans="1:6">
      <c r="A5" s="19"/>
      <c r="B5" s="20" t="s">
        <v>81</v>
      </c>
      <c r="C5" s="21" t="s">
        <v>82</v>
      </c>
      <c r="D5" s="18" t="s">
        <v>83</v>
      </c>
      <c r="E5" s="22" t="s">
        <v>84</v>
      </c>
      <c r="F5" s="21" t="s">
        <v>85</v>
      </c>
    </row>
    <row r="6" s="1" customFormat="1" ht="25" customHeight="1" spans="1:6">
      <c r="A6" s="19">
        <v>1</v>
      </c>
      <c r="B6" s="23" t="s">
        <v>86</v>
      </c>
      <c r="C6" s="107" t="s">
        <v>87</v>
      </c>
      <c r="D6" s="24">
        <v>44727</v>
      </c>
      <c r="E6" s="24">
        <v>44849</v>
      </c>
      <c r="F6" s="21" t="s">
        <v>88</v>
      </c>
    </row>
    <row r="7" s="1" customFormat="1" ht="25" customHeight="1" spans="1:6">
      <c r="A7" s="19">
        <v>2</v>
      </c>
      <c r="B7" s="23" t="s">
        <v>89</v>
      </c>
      <c r="C7" s="23" t="s">
        <v>90</v>
      </c>
      <c r="D7" s="24">
        <v>44806</v>
      </c>
      <c r="E7" s="24">
        <v>44855</v>
      </c>
      <c r="F7" s="21" t="s">
        <v>88</v>
      </c>
    </row>
    <row r="8" s="1" customFormat="1" ht="25" customHeight="1" spans="1:6">
      <c r="A8" s="19">
        <v>3</v>
      </c>
      <c r="B8" s="23" t="s">
        <v>91</v>
      </c>
      <c r="C8" s="23" t="s">
        <v>92</v>
      </c>
      <c r="D8" s="24">
        <v>44854</v>
      </c>
      <c r="E8" s="24">
        <v>44864</v>
      </c>
      <c r="F8" s="21" t="s">
        <v>88</v>
      </c>
    </row>
    <row r="9" s="1" customFormat="1" ht="25" customHeight="1" spans="1:6">
      <c r="A9" s="19">
        <v>4</v>
      </c>
      <c r="B9" s="61" t="s">
        <v>93</v>
      </c>
      <c r="C9" s="23" t="s">
        <v>94</v>
      </c>
      <c r="D9" s="24">
        <v>44691</v>
      </c>
      <c r="E9" s="24">
        <v>44848</v>
      </c>
      <c r="F9" s="21" t="s">
        <v>88</v>
      </c>
    </row>
    <row r="10" s="1" customFormat="1" ht="25" customHeight="1" spans="1:6">
      <c r="A10" s="19">
        <v>5</v>
      </c>
      <c r="B10" s="23" t="s">
        <v>95</v>
      </c>
      <c r="C10" s="23" t="s">
        <v>96</v>
      </c>
      <c r="D10" s="24">
        <v>44847</v>
      </c>
      <c r="E10" s="24">
        <v>44857</v>
      </c>
      <c r="F10" s="21" t="s">
        <v>88</v>
      </c>
    </row>
    <row r="11" s="1" customFormat="1" ht="25" customHeight="1" spans="1:6">
      <c r="A11" s="19">
        <v>6</v>
      </c>
      <c r="B11" s="23" t="s">
        <v>97</v>
      </c>
      <c r="C11" s="23" t="s">
        <v>98</v>
      </c>
      <c r="D11" s="24">
        <v>44843</v>
      </c>
      <c r="E11" s="24">
        <v>44848</v>
      </c>
      <c r="F11" s="21" t="s">
        <v>88</v>
      </c>
    </row>
    <row r="12" s="1" customFormat="1" ht="25" customHeight="1" spans="1:6">
      <c r="A12" s="19">
        <v>7</v>
      </c>
      <c r="B12" s="23" t="s">
        <v>99</v>
      </c>
      <c r="C12" s="23" t="s">
        <v>100</v>
      </c>
      <c r="D12" s="24">
        <v>44859</v>
      </c>
      <c r="E12" s="24">
        <v>44870</v>
      </c>
      <c r="F12" s="21" t="s">
        <v>88</v>
      </c>
    </row>
    <row r="13" s="1" customFormat="1" ht="24" customHeight="1" spans="1:6">
      <c r="A13" s="19">
        <v>8</v>
      </c>
      <c r="B13" s="23" t="s">
        <v>101</v>
      </c>
      <c r="C13" s="23" t="s">
        <v>102</v>
      </c>
      <c r="D13" s="108">
        <v>44802</v>
      </c>
      <c r="E13" s="24">
        <v>44819</v>
      </c>
      <c r="F13" s="21" t="s">
        <v>88</v>
      </c>
    </row>
    <row r="14" s="1" customFormat="1" ht="24" customHeight="1" spans="1:6">
      <c r="A14" s="19">
        <v>9</v>
      </c>
      <c r="B14" s="23" t="s">
        <v>103</v>
      </c>
      <c r="C14" s="23" t="s">
        <v>104</v>
      </c>
      <c r="D14" s="108">
        <v>44826</v>
      </c>
      <c r="E14" s="24">
        <v>44831</v>
      </c>
      <c r="F14" s="21" t="s">
        <v>88</v>
      </c>
    </row>
    <row r="15" s="1" customFormat="1" ht="24" customHeight="1" spans="1:6">
      <c r="A15" s="19">
        <v>10</v>
      </c>
      <c r="B15" s="23" t="s">
        <v>105</v>
      </c>
      <c r="C15" s="23" t="s">
        <v>106</v>
      </c>
      <c r="D15" s="108">
        <v>44696</v>
      </c>
      <c r="E15" s="109">
        <v>44807</v>
      </c>
      <c r="F15" s="21" t="s">
        <v>88</v>
      </c>
    </row>
    <row r="16" s="1" customFormat="1" ht="30" customHeight="1" spans="1:6">
      <c r="A16" s="10" t="s">
        <v>107</v>
      </c>
      <c r="B16" s="11"/>
      <c r="C16" s="11"/>
      <c r="D16" s="11"/>
      <c r="E16" s="11"/>
      <c r="F16" s="13"/>
    </row>
    <row r="17" s="1" customFormat="1" ht="30" customHeight="1" spans="1:6">
      <c r="A17" s="26" t="s">
        <v>78</v>
      </c>
      <c r="B17" s="27" t="s">
        <v>108</v>
      </c>
      <c r="C17" s="28" t="s">
        <v>109</v>
      </c>
      <c r="D17" s="29" t="s">
        <v>110</v>
      </c>
      <c r="E17" s="29"/>
      <c r="F17" s="30" t="s">
        <v>111</v>
      </c>
    </row>
    <row r="18" s="1" customFormat="1" ht="24" customHeight="1" spans="1:6">
      <c r="A18" s="31">
        <v>1</v>
      </c>
      <c r="B18" s="32" t="s">
        <v>112</v>
      </c>
      <c r="C18" s="69">
        <v>7950</v>
      </c>
      <c r="D18" s="34">
        <v>7950</v>
      </c>
      <c r="E18" s="34"/>
      <c r="F18" s="103">
        <v>0</v>
      </c>
    </row>
    <row r="19" s="1" customFormat="1" ht="24" customHeight="1" spans="1:6">
      <c r="A19" s="31">
        <v>2</v>
      </c>
      <c r="B19" s="32" t="s">
        <v>112</v>
      </c>
      <c r="C19" s="69">
        <v>21200</v>
      </c>
      <c r="D19" s="34">
        <v>21200</v>
      </c>
      <c r="E19" s="34"/>
      <c r="F19" s="103">
        <v>0</v>
      </c>
    </row>
    <row r="20" s="1" customFormat="1" ht="24" customHeight="1" spans="1:6">
      <c r="A20" s="31">
        <v>3</v>
      </c>
      <c r="B20" s="32" t="s">
        <v>112</v>
      </c>
      <c r="C20" s="69">
        <v>2160.28</v>
      </c>
      <c r="D20" s="34">
        <v>2160.28</v>
      </c>
      <c r="E20" s="34"/>
      <c r="F20" s="103">
        <v>0</v>
      </c>
    </row>
    <row r="21" s="1" customFormat="1" ht="24" customHeight="1" spans="1:6">
      <c r="A21" s="31">
        <v>4</v>
      </c>
      <c r="B21" s="32" t="s">
        <v>112</v>
      </c>
      <c r="C21" s="69">
        <v>35510</v>
      </c>
      <c r="D21" s="34">
        <v>35510</v>
      </c>
      <c r="E21" s="34"/>
      <c r="F21" s="103">
        <v>0</v>
      </c>
    </row>
    <row r="22" s="1" customFormat="1" ht="24" customHeight="1" spans="1:6">
      <c r="A22" s="31">
        <v>5</v>
      </c>
      <c r="B22" s="32" t="s">
        <v>112</v>
      </c>
      <c r="C22" s="69">
        <v>3180</v>
      </c>
      <c r="D22" s="34">
        <v>3180</v>
      </c>
      <c r="E22" s="34"/>
      <c r="F22" s="103">
        <v>0</v>
      </c>
    </row>
    <row r="23" s="1" customFormat="1" ht="24" customHeight="1" spans="1:6">
      <c r="A23" s="31">
        <v>6</v>
      </c>
      <c r="B23" s="32" t="s">
        <v>112</v>
      </c>
      <c r="C23" s="69">
        <v>1674.8</v>
      </c>
      <c r="D23" s="34">
        <v>1674.8</v>
      </c>
      <c r="E23" s="34"/>
      <c r="F23" s="103">
        <v>0</v>
      </c>
    </row>
    <row r="24" s="1" customFormat="1" ht="24" customHeight="1" spans="1:6">
      <c r="A24" s="31">
        <v>7</v>
      </c>
      <c r="B24" s="32" t="s">
        <v>112</v>
      </c>
      <c r="C24" s="103">
        <v>1060</v>
      </c>
      <c r="D24" s="62">
        <v>1060</v>
      </c>
      <c r="E24" s="62"/>
      <c r="F24" s="103">
        <v>0</v>
      </c>
    </row>
    <row r="25" s="1" customFormat="1" ht="24" customHeight="1" spans="1:6">
      <c r="A25" s="31">
        <v>8</v>
      </c>
      <c r="B25" s="32" t="s">
        <v>112</v>
      </c>
      <c r="C25" s="69">
        <v>530</v>
      </c>
      <c r="D25" s="34">
        <v>530</v>
      </c>
      <c r="E25" s="34"/>
      <c r="F25" s="103">
        <v>0</v>
      </c>
    </row>
    <row r="26" s="1" customFormat="1" ht="24" customHeight="1" spans="1:6">
      <c r="A26" s="31">
        <v>9</v>
      </c>
      <c r="B26" s="32" t="s">
        <v>112</v>
      </c>
      <c r="C26" s="69">
        <v>4240</v>
      </c>
      <c r="D26" s="34">
        <v>4240</v>
      </c>
      <c r="E26" s="34"/>
      <c r="F26" s="103">
        <v>0</v>
      </c>
    </row>
    <row r="27" s="1" customFormat="1" ht="24" customHeight="1" spans="1:6">
      <c r="A27" s="31">
        <v>10</v>
      </c>
      <c r="B27" s="32" t="s">
        <v>112</v>
      </c>
      <c r="C27" s="69">
        <v>4240</v>
      </c>
      <c r="D27" s="34">
        <v>4240</v>
      </c>
      <c r="E27" s="34"/>
      <c r="F27" s="103">
        <v>0</v>
      </c>
    </row>
    <row r="28" s="1" customFormat="1" ht="24" customHeight="1" spans="1:6">
      <c r="A28" s="40" t="s">
        <v>113</v>
      </c>
      <c r="B28" s="41"/>
      <c r="C28" s="42">
        <f>SUM(C18:C27)</f>
        <v>81745.08</v>
      </c>
      <c r="D28" s="43">
        <f>SUM(D18:D27)</f>
        <v>81745.08</v>
      </c>
      <c r="E28" s="43"/>
      <c r="F28" s="44">
        <f>SUM(F18:F26)</f>
        <v>0</v>
      </c>
    </row>
    <row r="29" s="3" customFormat="1" ht="43" customHeight="1" spans="1:6">
      <c r="A29" s="38" t="s">
        <v>114</v>
      </c>
      <c r="B29" s="45" t="s">
        <v>115</v>
      </c>
      <c r="C29" s="36"/>
      <c r="D29" s="46" t="s">
        <v>116</v>
      </c>
      <c r="E29" s="47"/>
      <c r="F29" s="48"/>
    </row>
    <row r="30" s="1" customFormat="1" ht="24" customHeight="1" spans="1:6">
      <c r="A30" s="49" t="s">
        <v>117</v>
      </c>
      <c r="B30" s="50" t="s">
        <v>118</v>
      </c>
      <c r="C30" s="64" t="s">
        <v>58</v>
      </c>
      <c r="D30" s="65" t="s">
        <v>119</v>
      </c>
      <c r="E30" s="60" t="s">
        <v>53</v>
      </c>
      <c r="F30" s="54"/>
    </row>
    <row r="31" s="1" customFormat="1" ht="24" customHeight="1" spans="1:6">
      <c r="A31" s="55"/>
      <c r="B31" s="50" t="s">
        <v>120</v>
      </c>
      <c r="C31" s="64" t="s">
        <v>59</v>
      </c>
      <c r="D31" s="65" t="s">
        <v>121</v>
      </c>
      <c r="E31" s="67" t="s">
        <v>57</v>
      </c>
      <c r="F31" s="57"/>
    </row>
    <row r="32" s="1" customFormat="1" ht="24" customHeight="1" spans="1:6">
      <c r="A32" s="58"/>
      <c r="B32" s="50" t="s">
        <v>122</v>
      </c>
      <c r="C32" s="64" t="s">
        <v>60</v>
      </c>
      <c r="D32" s="60"/>
      <c r="E32" s="60"/>
      <c r="F32" s="54"/>
    </row>
    <row r="33" s="1" customFormat="1" ht="22" customHeight="1" spans="1:5">
      <c r="A33" s="3"/>
      <c r="D33" s="4"/>
      <c r="E33" s="4"/>
    </row>
  </sheetData>
  <mergeCells count="24">
    <mergeCell ref="A1:F1"/>
    <mergeCell ref="A2:B2"/>
    <mergeCell ref="A3:F3"/>
    <mergeCell ref="C4:F4"/>
    <mergeCell ref="A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28:B28"/>
    <mergeCell ref="D28:E28"/>
    <mergeCell ref="D29:E29"/>
    <mergeCell ref="E30:F30"/>
    <mergeCell ref="E31:F31"/>
    <mergeCell ref="D32:F32"/>
    <mergeCell ref="A4:A5"/>
    <mergeCell ref="A30:A3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H5" sqref="H5"/>
    </sheetView>
  </sheetViews>
  <sheetFormatPr defaultColWidth="9" defaultRowHeight="12" outlineLevelCol="5"/>
  <cols>
    <col min="1" max="1" width="4.45833333333333" style="3" customWidth="1"/>
    <col min="2" max="2" width="13.5" style="1" customWidth="1"/>
    <col min="3" max="3" width="19.25" style="1" customWidth="1"/>
    <col min="4" max="5" width="11.125" style="1" customWidth="1"/>
    <col min="6" max="6" width="19.5" style="1" customWidth="1"/>
    <col min="7" max="16384" width="9" style="1"/>
  </cols>
  <sheetData>
    <row r="1" s="1" customFormat="1" ht="32" customHeight="1" spans="1:6">
      <c r="A1" s="5" t="s">
        <v>74</v>
      </c>
      <c r="B1" s="5"/>
      <c r="C1" s="5"/>
      <c r="D1" s="5"/>
      <c r="E1" s="5"/>
      <c r="F1" s="5"/>
    </row>
    <row r="2" s="1" customFormat="1" ht="21" customHeight="1" spans="1:6">
      <c r="A2" s="7" t="s">
        <v>75</v>
      </c>
      <c r="B2" s="7"/>
      <c r="C2" s="8"/>
      <c r="D2" s="8"/>
      <c r="E2" s="73" t="s">
        <v>76</v>
      </c>
      <c r="F2" s="9">
        <v>44895</v>
      </c>
    </row>
    <row r="3" s="1" customFormat="1" ht="22" customHeight="1" spans="1:6">
      <c r="A3" s="10" t="s">
        <v>77</v>
      </c>
      <c r="B3" s="11"/>
      <c r="C3" s="11"/>
      <c r="D3" s="11"/>
      <c r="E3" s="11"/>
      <c r="F3" s="74"/>
    </row>
    <row r="4" s="1" customFormat="1" ht="28" customHeight="1" spans="1:6">
      <c r="A4" s="14" t="s">
        <v>78</v>
      </c>
      <c r="B4" s="75" t="s">
        <v>123</v>
      </c>
      <c r="C4" s="16" t="s">
        <v>80</v>
      </c>
      <c r="D4" s="17"/>
      <c r="E4" s="17"/>
      <c r="F4" s="18"/>
    </row>
    <row r="5" s="2" customFormat="1" ht="25" customHeight="1" spans="1:6">
      <c r="A5" s="19"/>
      <c r="B5" s="76" t="s">
        <v>81</v>
      </c>
      <c r="C5" s="77" t="s">
        <v>82</v>
      </c>
      <c r="D5" s="78" t="s">
        <v>83</v>
      </c>
      <c r="E5" s="79" t="s">
        <v>84</v>
      </c>
      <c r="F5" s="77" t="s">
        <v>85</v>
      </c>
    </row>
    <row r="6" s="1" customFormat="1" ht="25" customHeight="1" spans="1:6">
      <c r="A6" s="19">
        <v>1</v>
      </c>
      <c r="B6" s="23" t="s">
        <v>124</v>
      </c>
      <c r="C6" s="80" t="s">
        <v>125</v>
      </c>
      <c r="D6" s="81">
        <v>44574</v>
      </c>
      <c r="E6" s="81">
        <v>44640</v>
      </c>
      <c r="F6" s="21" t="s">
        <v>126</v>
      </c>
    </row>
    <row r="7" s="1" customFormat="1" ht="25" customHeight="1" spans="1:6">
      <c r="A7" s="19">
        <v>2</v>
      </c>
      <c r="B7" s="61" t="s">
        <v>127</v>
      </c>
      <c r="C7" s="80" t="s">
        <v>128</v>
      </c>
      <c r="D7" s="81">
        <v>44686</v>
      </c>
      <c r="E7" s="81">
        <v>44870</v>
      </c>
      <c r="F7" s="21" t="s">
        <v>126</v>
      </c>
    </row>
    <row r="8" s="1" customFormat="1" ht="25" customHeight="1" spans="1:6">
      <c r="A8" s="19">
        <v>3</v>
      </c>
      <c r="B8" s="23"/>
      <c r="C8" s="80"/>
      <c r="D8" s="81"/>
      <c r="E8" s="81"/>
      <c r="F8" s="21"/>
    </row>
    <row r="9" s="1" customFormat="1" ht="25" customHeight="1" spans="1:6">
      <c r="A9" s="19"/>
      <c r="B9" s="61"/>
      <c r="C9" s="80"/>
      <c r="D9" s="81"/>
      <c r="E9" s="81"/>
      <c r="F9" s="21"/>
    </row>
    <row r="10" s="1" customFormat="1" ht="25" customHeight="1" spans="1:6">
      <c r="A10" s="19"/>
      <c r="B10" s="23"/>
      <c r="C10" s="23"/>
      <c r="D10" s="81"/>
      <c r="E10" s="81"/>
      <c r="F10" s="21"/>
    </row>
    <row r="11" s="1" customFormat="1" ht="36" customHeight="1" spans="1:6">
      <c r="A11" s="82" t="s">
        <v>107</v>
      </c>
      <c r="B11" s="83"/>
      <c r="C11" s="84"/>
      <c r="D11" s="84"/>
      <c r="E11" s="84"/>
      <c r="F11" s="85"/>
    </row>
    <row r="12" s="1" customFormat="1" ht="30" customHeight="1" spans="1:6">
      <c r="A12" s="86" t="s">
        <v>78</v>
      </c>
      <c r="B12" s="87" t="s">
        <v>108</v>
      </c>
      <c r="C12" s="101" t="s">
        <v>109</v>
      </c>
      <c r="D12" s="89" t="s">
        <v>110</v>
      </c>
      <c r="E12" s="89"/>
      <c r="F12" s="90" t="s">
        <v>111</v>
      </c>
    </row>
    <row r="13" s="1" customFormat="1" ht="24" customHeight="1" spans="1:6">
      <c r="A13" s="31">
        <v>1</v>
      </c>
      <c r="B13" s="32" t="s">
        <v>129</v>
      </c>
      <c r="C13" s="69">
        <v>26500</v>
      </c>
      <c r="D13" s="69">
        <v>26500</v>
      </c>
      <c r="E13" s="69"/>
      <c r="F13" s="102">
        <v>0</v>
      </c>
    </row>
    <row r="14" s="1" customFormat="1" ht="24" customHeight="1" spans="1:6">
      <c r="A14" s="31">
        <v>2</v>
      </c>
      <c r="B14" s="32" t="s">
        <v>129</v>
      </c>
      <c r="C14" s="103">
        <v>55756</v>
      </c>
      <c r="D14" s="103">
        <v>55756</v>
      </c>
      <c r="E14" s="103"/>
      <c r="F14" s="102">
        <v>0</v>
      </c>
    </row>
    <row r="15" s="1" customFormat="1" ht="24" customHeight="1" spans="1:6">
      <c r="A15" s="31">
        <v>3</v>
      </c>
      <c r="B15" s="31"/>
      <c r="C15" s="69"/>
      <c r="D15" s="38"/>
      <c r="E15" s="38"/>
      <c r="F15" s="102"/>
    </row>
    <row r="16" s="1" customFormat="1" ht="24" customHeight="1" spans="1:6">
      <c r="A16" s="31"/>
      <c r="B16" s="31"/>
      <c r="C16" s="69"/>
      <c r="D16" s="38"/>
      <c r="E16" s="38"/>
      <c r="F16" s="102"/>
    </row>
    <row r="17" s="1" customFormat="1" ht="24" customHeight="1" spans="1:6">
      <c r="A17" s="40" t="s">
        <v>113</v>
      </c>
      <c r="B17" s="41"/>
      <c r="C17" s="104">
        <f>SUM(C13:C16)</f>
        <v>82256</v>
      </c>
      <c r="D17" s="44">
        <f>SUM(D13:D16)</f>
        <v>82256</v>
      </c>
      <c r="E17" s="44"/>
      <c r="F17" s="105">
        <f>SUM(F13:F16)</f>
        <v>0</v>
      </c>
    </row>
    <row r="18" s="3" customFormat="1" ht="43" customHeight="1" spans="1:6">
      <c r="A18" s="38" t="s">
        <v>114</v>
      </c>
      <c r="B18" s="45" t="s">
        <v>115</v>
      </c>
      <c r="C18" s="96"/>
      <c r="D18" s="97"/>
      <c r="E18" s="98" t="s">
        <v>116</v>
      </c>
      <c r="F18" s="48"/>
    </row>
    <row r="19" s="1" customFormat="1" ht="24" customHeight="1" spans="1:6">
      <c r="A19" s="49" t="s">
        <v>117</v>
      </c>
      <c r="B19" s="50" t="s">
        <v>118</v>
      </c>
      <c r="C19" s="64" t="s">
        <v>54</v>
      </c>
      <c r="D19" s="65" t="s">
        <v>119</v>
      </c>
      <c r="E19" s="60" t="s">
        <v>53</v>
      </c>
      <c r="F19" s="54"/>
    </row>
    <row r="20" s="1" customFormat="1" ht="24" customHeight="1" spans="1:6">
      <c r="A20" s="55"/>
      <c r="B20" s="50" t="s">
        <v>120</v>
      </c>
      <c r="C20" s="158" t="s">
        <v>55</v>
      </c>
      <c r="D20" s="65" t="s">
        <v>121</v>
      </c>
      <c r="E20" s="67" t="s">
        <v>52</v>
      </c>
      <c r="F20" s="57"/>
    </row>
    <row r="21" s="1" customFormat="1" ht="24" customHeight="1" spans="1:6">
      <c r="A21" s="58"/>
      <c r="B21" s="50" t="s">
        <v>122</v>
      </c>
      <c r="C21" s="100" t="s">
        <v>56</v>
      </c>
      <c r="D21" s="60"/>
      <c r="E21" s="60"/>
      <c r="F21" s="54"/>
    </row>
  </sheetData>
  <mergeCells count="16">
    <mergeCell ref="A1:F1"/>
    <mergeCell ref="A2:B2"/>
    <mergeCell ref="A3:F3"/>
    <mergeCell ref="C4:F4"/>
    <mergeCell ref="D12:E12"/>
    <mergeCell ref="D13:E13"/>
    <mergeCell ref="D14:E14"/>
    <mergeCell ref="D15:E15"/>
    <mergeCell ref="D16:E16"/>
    <mergeCell ref="A17:B17"/>
    <mergeCell ref="D17:E17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F9" sqref="F9"/>
    </sheetView>
  </sheetViews>
  <sheetFormatPr defaultColWidth="9" defaultRowHeight="12" outlineLevelCol="5"/>
  <cols>
    <col min="1" max="1" width="4.45833333333333" style="3" customWidth="1"/>
    <col min="2" max="2" width="18.3666666666667" style="1" customWidth="1"/>
    <col min="3" max="3" width="20.4583333333333" style="1" customWidth="1"/>
    <col min="4" max="4" width="14.725" style="1" customWidth="1"/>
    <col min="5" max="5" width="14.9083333333333" style="1" customWidth="1"/>
    <col min="6" max="6" width="12.9083333333333" style="1" customWidth="1"/>
    <col min="7" max="7" width="8.18333333333333" style="1" customWidth="1"/>
    <col min="8" max="16384" width="9" style="1"/>
  </cols>
  <sheetData>
    <row r="1" s="1" customFormat="1" ht="32" customHeight="1" spans="1:6">
      <c r="A1" s="5" t="s">
        <v>74</v>
      </c>
      <c r="B1" s="5"/>
      <c r="C1" s="5"/>
      <c r="D1" s="5"/>
      <c r="E1" s="5"/>
      <c r="F1" s="5"/>
    </row>
    <row r="2" s="1" customFormat="1" ht="21" customHeight="1" spans="1:6">
      <c r="A2" s="7" t="s">
        <v>75</v>
      </c>
      <c r="B2" s="7"/>
      <c r="C2" s="8"/>
      <c r="D2" s="8"/>
      <c r="E2" s="73" t="s">
        <v>76</v>
      </c>
      <c r="F2" s="9">
        <v>44895</v>
      </c>
    </row>
    <row r="3" s="1" customFormat="1" ht="22" customHeight="1" spans="1:6">
      <c r="A3" s="10" t="s">
        <v>77</v>
      </c>
      <c r="B3" s="11"/>
      <c r="C3" s="11"/>
      <c r="D3" s="11"/>
      <c r="E3" s="11"/>
      <c r="F3" s="74"/>
    </row>
    <row r="4" s="1" customFormat="1" ht="28" customHeight="1" spans="1:6">
      <c r="A4" s="14" t="s">
        <v>78</v>
      </c>
      <c r="B4" s="75" t="s">
        <v>123</v>
      </c>
      <c r="C4" s="16" t="s">
        <v>80</v>
      </c>
      <c r="D4" s="17"/>
      <c r="E4" s="17"/>
      <c r="F4" s="18"/>
    </row>
    <row r="5" s="2" customFormat="1" ht="25" customHeight="1" spans="1:6">
      <c r="A5" s="19"/>
      <c r="B5" s="76" t="s">
        <v>81</v>
      </c>
      <c r="C5" s="77" t="s">
        <v>82</v>
      </c>
      <c r="D5" s="78" t="s">
        <v>83</v>
      </c>
      <c r="E5" s="79" t="s">
        <v>84</v>
      </c>
      <c r="F5" s="77" t="s">
        <v>85</v>
      </c>
    </row>
    <row r="6" s="1" customFormat="1" ht="25" customHeight="1" spans="1:6">
      <c r="A6" s="19">
        <v>1</v>
      </c>
      <c r="B6" s="23" t="s">
        <v>130</v>
      </c>
      <c r="C6" s="80" t="s">
        <v>131</v>
      </c>
      <c r="D6" s="81">
        <v>44721</v>
      </c>
      <c r="E6" s="81">
        <v>44735</v>
      </c>
      <c r="F6" s="21" t="s">
        <v>126</v>
      </c>
    </row>
    <row r="7" s="1" customFormat="1" ht="25" customHeight="1" spans="1:6">
      <c r="A7" s="19"/>
      <c r="B7" s="23"/>
      <c r="C7" s="80"/>
      <c r="D7" s="81"/>
      <c r="E7" s="81"/>
      <c r="F7" s="21"/>
    </row>
    <row r="8" s="1" customFormat="1" ht="25" customHeight="1" spans="1:6">
      <c r="A8" s="19"/>
      <c r="B8" s="23"/>
      <c r="C8" s="80"/>
      <c r="D8" s="81"/>
      <c r="E8" s="81"/>
      <c r="F8" s="21"/>
    </row>
    <row r="9" s="1" customFormat="1" ht="25" customHeight="1" spans="1:6">
      <c r="A9" s="19"/>
      <c r="B9" s="61"/>
      <c r="C9" s="80"/>
      <c r="D9" s="81"/>
      <c r="E9" s="81"/>
      <c r="F9" s="21"/>
    </row>
    <row r="10" s="1" customFormat="1" ht="25" customHeight="1" spans="1:6">
      <c r="A10" s="19"/>
      <c r="B10" s="23"/>
      <c r="C10" s="23"/>
      <c r="D10" s="81"/>
      <c r="E10" s="81"/>
      <c r="F10" s="21"/>
    </row>
    <row r="11" s="1" customFormat="1" ht="36" customHeight="1" spans="1:6">
      <c r="A11" s="82" t="s">
        <v>107</v>
      </c>
      <c r="B11" s="83"/>
      <c r="C11" s="84"/>
      <c r="D11" s="84"/>
      <c r="E11" s="84"/>
      <c r="F11" s="85"/>
    </row>
    <row r="12" s="1" customFormat="1" ht="30" customHeight="1" spans="1:6">
      <c r="A12" s="86" t="s">
        <v>78</v>
      </c>
      <c r="B12" s="87" t="s">
        <v>108</v>
      </c>
      <c r="C12" s="86" t="s">
        <v>109</v>
      </c>
      <c r="D12" s="88"/>
      <c r="E12" s="89" t="s">
        <v>110</v>
      </c>
      <c r="F12" s="90" t="s">
        <v>111</v>
      </c>
    </row>
    <row r="13" s="1" customFormat="1" ht="24" customHeight="1" spans="1:6">
      <c r="A13" s="31">
        <v>1</v>
      </c>
      <c r="B13" s="32" t="s">
        <v>129</v>
      </c>
      <c r="C13" s="38">
        <v>31800</v>
      </c>
      <c r="D13" s="38"/>
      <c r="E13" s="91">
        <v>31800</v>
      </c>
      <c r="F13" s="31">
        <v>0</v>
      </c>
    </row>
    <row r="14" s="1" customFormat="1" ht="24" customHeight="1" spans="1:6">
      <c r="A14" s="31"/>
      <c r="B14" s="35"/>
      <c r="C14" s="91"/>
      <c r="D14" s="37"/>
      <c r="E14" s="91"/>
      <c r="F14" s="31"/>
    </row>
    <row r="15" s="1" customFormat="1" ht="24" customHeight="1" spans="1:6">
      <c r="A15" s="31"/>
      <c r="B15" s="31"/>
      <c r="C15" s="92"/>
      <c r="D15" s="39"/>
      <c r="E15" s="91"/>
      <c r="F15" s="31"/>
    </row>
    <row r="16" s="1" customFormat="1" ht="24" customHeight="1" spans="1:6">
      <c r="A16" s="31"/>
      <c r="B16" s="31"/>
      <c r="C16" s="92"/>
      <c r="D16" s="39"/>
      <c r="E16" s="91"/>
      <c r="F16" s="31"/>
    </row>
    <row r="17" s="1" customFormat="1" ht="24" customHeight="1" spans="1:6">
      <c r="A17" s="40" t="s">
        <v>113</v>
      </c>
      <c r="B17" s="41"/>
      <c r="C17" s="93">
        <f t="shared" ref="C17:F17" si="0">SUM(C13:C16)</f>
        <v>31800</v>
      </c>
      <c r="D17" s="94"/>
      <c r="E17" s="95">
        <f t="shared" si="0"/>
        <v>31800</v>
      </c>
      <c r="F17" s="44">
        <f t="shared" si="0"/>
        <v>0</v>
      </c>
    </row>
    <row r="18" s="3" customFormat="1" ht="43" customHeight="1" spans="1:6">
      <c r="A18" s="38" t="s">
        <v>114</v>
      </c>
      <c r="B18" s="45" t="s">
        <v>115</v>
      </c>
      <c r="C18" s="96"/>
      <c r="D18" s="97"/>
      <c r="E18" s="98" t="s">
        <v>116</v>
      </c>
      <c r="F18" s="48"/>
    </row>
    <row r="19" s="1" customFormat="1" ht="24" customHeight="1" spans="1:6">
      <c r="A19" s="49" t="s">
        <v>117</v>
      </c>
      <c r="B19" s="50" t="s">
        <v>118</v>
      </c>
      <c r="C19" s="64" t="s">
        <v>49</v>
      </c>
      <c r="D19" s="65" t="s">
        <v>119</v>
      </c>
      <c r="E19" s="60" t="s">
        <v>48</v>
      </c>
      <c r="F19" s="54"/>
    </row>
    <row r="20" s="1" customFormat="1" ht="24" customHeight="1" spans="1:6">
      <c r="A20" s="55"/>
      <c r="B20" s="50" t="s">
        <v>120</v>
      </c>
      <c r="C20" s="99" t="s">
        <v>50</v>
      </c>
      <c r="D20" s="65" t="s">
        <v>121</v>
      </c>
      <c r="E20" s="60" t="s">
        <v>47</v>
      </c>
      <c r="F20" s="54"/>
    </row>
    <row r="21" s="1" customFormat="1" ht="24" customHeight="1" spans="1:6">
      <c r="A21" s="58"/>
      <c r="B21" s="50" t="s">
        <v>122</v>
      </c>
      <c r="C21" s="100" t="s">
        <v>51</v>
      </c>
      <c r="D21" s="60"/>
      <c r="E21" s="60"/>
      <c r="F21" s="54"/>
    </row>
    <row r="22" s="1" customFormat="1" ht="22" customHeight="1" spans="1:1">
      <c r="A22" s="3"/>
    </row>
  </sheetData>
  <mergeCells count="14">
    <mergeCell ref="A1:F1"/>
    <mergeCell ref="A2:B2"/>
    <mergeCell ref="A3:F3"/>
    <mergeCell ref="C4:F4"/>
    <mergeCell ref="C12:D12"/>
    <mergeCell ref="C13:D13"/>
    <mergeCell ref="C14:D14"/>
    <mergeCell ref="A17:B17"/>
    <mergeCell ref="C17:D17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topLeftCell="A4" workbookViewId="0">
      <selection activeCell="C22" sqref="C22"/>
    </sheetView>
  </sheetViews>
  <sheetFormatPr defaultColWidth="9" defaultRowHeight="12" outlineLevelCol="5"/>
  <cols>
    <col min="1" max="1" width="4.45833333333333" style="3" customWidth="1"/>
    <col min="2" max="2" width="18.5416666666667" style="1" customWidth="1"/>
    <col min="3" max="3" width="26" style="1" customWidth="1"/>
    <col min="4" max="4" width="12.1833333333333" style="4" customWidth="1"/>
    <col min="5" max="5" width="12.3666666666667" style="4" customWidth="1"/>
    <col min="6" max="6" width="12.5416666666667" style="1" customWidth="1"/>
    <col min="7" max="16384" width="9" style="1"/>
  </cols>
  <sheetData>
    <row r="1" s="1" customFormat="1" ht="25" customHeight="1" spans="1:6">
      <c r="A1" s="5" t="s">
        <v>74</v>
      </c>
      <c r="B1" s="5"/>
      <c r="C1" s="5"/>
      <c r="D1" s="6"/>
      <c r="E1" s="6"/>
      <c r="F1" s="5"/>
    </row>
    <row r="2" s="1" customFormat="1" ht="18" customHeight="1" spans="1:6">
      <c r="A2" s="7" t="s">
        <v>75</v>
      </c>
      <c r="B2" s="7"/>
      <c r="C2" s="8"/>
      <c r="D2" s="7"/>
      <c r="E2" s="7" t="s">
        <v>76</v>
      </c>
      <c r="F2" s="9">
        <v>44895</v>
      </c>
    </row>
    <row r="3" s="1" customFormat="1" ht="25" customHeight="1" spans="1:6">
      <c r="A3" s="10" t="s">
        <v>77</v>
      </c>
      <c r="B3" s="11"/>
      <c r="C3" s="11"/>
      <c r="D3" s="12"/>
      <c r="E3" s="12"/>
      <c r="F3" s="13"/>
    </row>
    <row r="4" s="1" customFormat="1" ht="28" customHeight="1" spans="1:6">
      <c r="A4" s="14" t="s">
        <v>78</v>
      </c>
      <c r="B4" s="15" t="s">
        <v>79</v>
      </c>
      <c r="C4" s="16" t="s">
        <v>80</v>
      </c>
      <c r="D4" s="17"/>
      <c r="E4" s="17"/>
      <c r="F4" s="18"/>
    </row>
    <row r="5" s="2" customFormat="1" ht="25" customHeight="1" spans="1:6">
      <c r="A5" s="19"/>
      <c r="B5" s="20" t="s">
        <v>81</v>
      </c>
      <c r="C5" s="21" t="s">
        <v>82</v>
      </c>
      <c r="D5" s="18" t="s">
        <v>83</v>
      </c>
      <c r="E5" s="22" t="s">
        <v>84</v>
      </c>
      <c r="F5" s="21" t="s">
        <v>85</v>
      </c>
    </row>
    <row r="6" s="1" customFormat="1" ht="25" customHeight="1" spans="1:6">
      <c r="A6" s="19">
        <v>1</v>
      </c>
      <c r="B6" s="23" t="s">
        <v>130</v>
      </c>
      <c r="C6" s="23" t="s">
        <v>132</v>
      </c>
      <c r="D6" s="24">
        <v>44652</v>
      </c>
      <c r="E6" s="24">
        <v>44676</v>
      </c>
      <c r="F6" s="21" t="s">
        <v>88</v>
      </c>
    </row>
    <row r="7" s="1" customFormat="1" ht="25" customHeight="1" spans="1:6">
      <c r="A7" s="19">
        <v>2</v>
      </c>
      <c r="B7" s="23"/>
      <c r="C7" s="23"/>
      <c r="D7" s="24"/>
      <c r="E7" s="24"/>
      <c r="F7" s="21"/>
    </row>
    <row r="8" s="1" customFormat="1" ht="25" customHeight="1" spans="1:6">
      <c r="A8" s="19">
        <v>3</v>
      </c>
      <c r="B8" s="23"/>
      <c r="C8" s="23"/>
      <c r="D8" s="24"/>
      <c r="E8" s="24"/>
      <c r="F8" s="21"/>
    </row>
    <row r="9" s="1" customFormat="1" ht="25" customHeight="1" spans="1:6">
      <c r="A9" s="19">
        <v>4</v>
      </c>
      <c r="B9" s="61"/>
      <c r="C9" s="23"/>
      <c r="D9" s="24"/>
      <c r="E9" s="24"/>
      <c r="F9" s="21"/>
    </row>
    <row r="10" s="1" customFormat="1" ht="25" customHeight="1" spans="1:6">
      <c r="A10" s="19">
        <v>5</v>
      </c>
      <c r="B10" s="23"/>
      <c r="C10" s="23"/>
      <c r="D10" s="24"/>
      <c r="E10" s="24"/>
      <c r="F10" s="21"/>
    </row>
    <row r="11" s="1" customFormat="1" ht="30" customHeight="1" spans="1:6">
      <c r="A11" s="25" t="s">
        <v>133</v>
      </c>
      <c r="B11" s="25"/>
      <c r="C11" s="25"/>
      <c r="D11" s="25"/>
      <c r="E11" s="25"/>
      <c r="F11" s="25"/>
    </row>
    <row r="12" s="1" customFormat="1" ht="30" customHeight="1" spans="1:6">
      <c r="A12" s="26" t="s">
        <v>78</v>
      </c>
      <c r="B12" s="27" t="s">
        <v>108</v>
      </c>
      <c r="C12" s="28" t="s">
        <v>109</v>
      </c>
      <c r="D12" s="29" t="s">
        <v>110</v>
      </c>
      <c r="E12" s="29"/>
      <c r="F12" s="30" t="s">
        <v>111</v>
      </c>
    </row>
    <row r="13" s="1" customFormat="1" ht="24" customHeight="1" spans="1:6">
      <c r="A13" s="31">
        <v>1</v>
      </c>
      <c r="B13" s="32" t="s">
        <v>129</v>
      </c>
      <c r="C13" s="69">
        <v>64660</v>
      </c>
      <c r="D13" s="34">
        <v>64660</v>
      </c>
      <c r="E13" s="34"/>
      <c r="F13" s="31">
        <v>0</v>
      </c>
    </row>
    <row r="14" s="1" customFormat="1" ht="24" customHeight="1" spans="1:6">
      <c r="A14" s="31"/>
      <c r="B14" s="35"/>
      <c r="C14" s="70"/>
      <c r="D14" s="71"/>
      <c r="E14" s="71"/>
      <c r="F14" s="31"/>
    </row>
    <row r="15" s="1" customFormat="1" ht="24" customHeight="1" spans="1:6">
      <c r="A15" s="31"/>
      <c r="B15" s="31"/>
      <c r="C15" s="69"/>
      <c r="D15" s="63"/>
      <c r="E15" s="63"/>
      <c r="F15" s="31"/>
    </row>
    <row r="16" s="1" customFormat="1" ht="24" customHeight="1" spans="1:6">
      <c r="A16" s="31"/>
      <c r="B16" s="31"/>
      <c r="C16" s="69"/>
      <c r="D16" s="63"/>
      <c r="E16" s="63"/>
      <c r="F16" s="31"/>
    </row>
    <row r="17" s="1" customFormat="1" ht="24" customHeight="1" spans="1:6">
      <c r="A17" s="40" t="s">
        <v>113</v>
      </c>
      <c r="B17" s="41"/>
      <c r="C17" s="42">
        <f>SUM(C13:C16)</f>
        <v>64660</v>
      </c>
      <c r="D17" s="72">
        <f>SUM(E13:E16)</f>
        <v>0</v>
      </c>
      <c r="E17" s="72"/>
      <c r="F17" s="44">
        <f>SUM(F13:F16)</f>
        <v>0</v>
      </c>
    </row>
    <row r="18" s="3" customFormat="1" ht="43" customHeight="1" spans="1:6">
      <c r="A18" s="38" t="s">
        <v>114</v>
      </c>
      <c r="B18" s="45" t="s">
        <v>115</v>
      </c>
      <c r="C18" s="36"/>
      <c r="D18" s="46" t="s">
        <v>116</v>
      </c>
      <c r="E18" s="47"/>
      <c r="F18" s="48"/>
    </row>
    <row r="19" s="1" customFormat="1" ht="24" customHeight="1" spans="1:6">
      <c r="A19" s="49" t="s">
        <v>117</v>
      </c>
      <c r="B19" s="50" t="s">
        <v>118</v>
      </c>
      <c r="C19" s="64" t="s">
        <v>67</v>
      </c>
      <c r="D19" s="65" t="s">
        <v>119</v>
      </c>
      <c r="E19" s="60" t="s">
        <v>66</v>
      </c>
      <c r="F19" s="54"/>
    </row>
    <row r="20" s="1" customFormat="1" ht="24" customHeight="1" spans="1:6">
      <c r="A20" s="55"/>
      <c r="B20" s="50" t="s">
        <v>120</v>
      </c>
      <c r="C20" s="159" t="s">
        <v>68</v>
      </c>
      <c r="D20" s="65" t="s">
        <v>121</v>
      </c>
      <c r="E20" s="67" t="s">
        <v>65</v>
      </c>
      <c r="F20" s="57"/>
    </row>
    <row r="21" s="1" customFormat="1" ht="24" customHeight="1" spans="1:6">
      <c r="A21" s="58"/>
      <c r="B21" s="50" t="s">
        <v>122</v>
      </c>
      <c r="C21" s="64">
        <v>18526826513</v>
      </c>
      <c r="D21" s="60"/>
      <c r="E21" s="60"/>
      <c r="F21" s="54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I9" sqref="I9"/>
    </sheetView>
  </sheetViews>
  <sheetFormatPr defaultColWidth="9" defaultRowHeight="12" outlineLevelCol="5"/>
  <cols>
    <col min="1" max="1" width="4.45833333333333" style="3" customWidth="1"/>
    <col min="2" max="2" width="18.5416666666667" style="1" customWidth="1"/>
    <col min="3" max="3" width="26" style="1" customWidth="1"/>
    <col min="4" max="4" width="12.1833333333333" style="4" customWidth="1"/>
    <col min="5" max="5" width="12.3666666666667" style="4" customWidth="1"/>
    <col min="6" max="6" width="12.5416666666667" style="1" customWidth="1"/>
    <col min="7" max="16384" width="9" style="1"/>
  </cols>
  <sheetData>
    <row r="1" s="1" customFormat="1" ht="25" customHeight="1" spans="1:6">
      <c r="A1" s="5" t="s">
        <v>74</v>
      </c>
      <c r="B1" s="5"/>
      <c r="C1" s="5"/>
      <c r="D1" s="6"/>
      <c r="E1" s="6"/>
      <c r="F1" s="5"/>
    </row>
    <row r="2" s="1" customFormat="1" ht="18" customHeight="1" spans="1:6">
      <c r="A2" s="7" t="s">
        <v>75</v>
      </c>
      <c r="B2" s="7"/>
      <c r="C2" s="8"/>
      <c r="D2" s="7"/>
      <c r="E2" s="7" t="s">
        <v>76</v>
      </c>
      <c r="F2" s="9">
        <v>44890</v>
      </c>
    </row>
    <row r="3" s="1" customFormat="1" ht="25" customHeight="1" spans="1:6">
      <c r="A3" s="10" t="s">
        <v>77</v>
      </c>
      <c r="B3" s="11"/>
      <c r="C3" s="11"/>
      <c r="D3" s="12"/>
      <c r="E3" s="12"/>
      <c r="F3" s="13"/>
    </row>
    <row r="4" s="1" customFormat="1" ht="28" customHeight="1" spans="1:6">
      <c r="A4" s="14" t="s">
        <v>78</v>
      </c>
      <c r="B4" s="15" t="s">
        <v>79</v>
      </c>
      <c r="C4" s="16" t="s">
        <v>80</v>
      </c>
      <c r="D4" s="17"/>
      <c r="E4" s="17"/>
      <c r="F4" s="18"/>
    </row>
    <row r="5" s="2" customFormat="1" ht="25" customHeight="1" spans="1:6">
      <c r="A5" s="19"/>
      <c r="B5" s="20" t="s">
        <v>81</v>
      </c>
      <c r="C5" s="21" t="s">
        <v>82</v>
      </c>
      <c r="D5" s="18" t="s">
        <v>83</v>
      </c>
      <c r="E5" s="22" t="s">
        <v>84</v>
      </c>
      <c r="F5" s="21" t="s">
        <v>85</v>
      </c>
    </row>
    <row r="6" s="1" customFormat="1" ht="25" customHeight="1" spans="1:6">
      <c r="A6" s="19">
        <v>1</v>
      </c>
      <c r="B6" s="23" t="s">
        <v>134</v>
      </c>
      <c r="C6" s="61" t="s">
        <v>135</v>
      </c>
      <c r="D6" s="24">
        <v>44680</v>
      </c>
      <c r="E6" s="24">
        <v>44772</v>
      </c>
      <c r="F6" s="21" t="s">
        <v>88</v>
      </c>
    </row>
    <row r="7" s="1" customFormat="1" ht="25" customHeight="1" spans="1:6">
      <c r="A7" s="19">
        <v>2</v>
      </c>
      <c r="B7" s="23" t="s">
        <v>136</v>
      </c>
      <c r="C7" s="23" t="s">
        <v>137</v>
      </c>
      <c r="D7" s="24">
        <v>44621</v>
      </c>
      <c r="E7" s="24">
        <v>44681</v>
      </c>
      <c r="F7" s="21" t="s">
        <v>88</v>
      </c>
    </row>
    <row r="8" s="1" customFormat="1" ht="25" customHeight="1" spans="1:6">
      <c r="A8" s="19">
        <v>3</v>
      </c>
      <c r="B8" s="23" t="s">
        <v>138</v>
      </c>
      <c r="C8" s="23" t="s">
        <v>139</v>
      </c>
      <c r="D8" s="24">
        <v>44824</v>
      </c>
      <c r="E8" s="24">
        <v>44834</v>
      </c>
      <c r="F8" s="21" t="s">
        <v>88</v>
      </c>
    </row>
    <row r="9" s="1" customFormat="1" ht="25" customHeight="1" spans="1:6">
      <c r="A9" s="19"/>
      <c r="B9" s="61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5" t="s">
        <v>133</v>
      </c>
      <c r="B11" s="25"/>
      <c r="C11" s="25"/>
      <c r="D11" s="25"/>
      <c r="E11" s="25"/>
      <c r="F11" s="25"/>
    </row>
    <row r="12" s="1" customFormat="1" ht="30" customHeight="1" spans="1:6">
      <c r="A12" s="26" t="s">
        <v>78</v>
      </c>
      <c r="B12" s="27" t="s">
        <v>108</v>
      </c>
      <c r="C12" s="28" t="s">
        <v>109</v>
      </c>
      <c r="D12" s="29" t="s">
        <v>110</v>
      </c>
      <c r="E12" s="29"/>
      <c r="F12" s="30" t="s">
        <v>111</v>
      </c>
    </row>
    <row r="13" s="1" customFormat="1" ht="24" customHeight="1" spans="1:6">
      <c r="A13" s="31">
        <v>1</v>
      </c>
      <c r="B13" s="32" t="s">
        <v>129</v>
      </c>
      <c r="C13" s="33">
        <v>53530</v>
      </c>
      <c r="D13" s="34">
        <v>53530</v>
      </c>
      <c r="E13" s="34"/>
      <c r="F13" s="31">
        <v>0</v>
      </c>
    </row>
    <row r="14" s="1" customFormat="1" ht="24" customHeight="1" spans="1:6">
      <c r="A14" s="31">
        <v>2</v>
      </c>
      <c r="B14" s="32" t="s">
        <v>129</v>
      </c>
      <c r="C14" s="33">
        <v>42400</v>
      </c>
      <c r="D14" s="62">
        <v>42400</v>
      </c>
      <c r="E14" s="62"/>
      <c r="F14" s="31">
        <v>0</v>
      </c>
    </row>
    <row r="15" s="1" customFormat="1" ht="24" customHeight="1" spans="1:6">
      <c r="A15" s="31">
        <v>3</v>
      </c>
      <c r="B15" s="32" t="s">
        <v>129</v>
      </c>
      <c r="C15" s="33">
        <v>1060</v>
      </c>
      <c r="D15" s="34">
        <v>1060</v>
      </c>
      <c r="E15" s="34"/>
      <c r="F15" s="31">
        <v>0</v>
      </c>
    </row>
    <row r="16" s="1" customFormat="1" ht="24" customHeight="1" spans="1:6">
      <c r="A16" s="31"/>
      <c r="B16" s="31"/>
      <c r="C16" s="38"/>
      <c r="D16" s="63"/>
      <c r="E16" s="63"/>
      <c r="F16" s="31"/>
    </row>
    <row r="17" s="1" customFormat="1" ht="24" customHeight="1" spans="1:6">
      <c r="A17" s="40" t="s">
        <v>113</v>
      </c>
      <c r="B17" s="41"/>
      <c r="C17" s="42">
        <f>SUM(C13:C16)</f>
        <v>96990</v>
      </c>
      <c r="D17" s="43">
        <f>SUM(D13:D16)</f>
        <v>96990</v>
      </c>
      <c r="E17" s="43"/>
      <c r="F17" s="44">
        <f>SUM(F13:F16)</f>
        <v>0</v>
      </c>
    </row>
    <row r="18" s="3" customFormat="1" ht="43" customHeight="1" spans="1:6">
      <c r="A18" s="38" t="s">
        <v>114</v>
      </c>
      <c r="B18" s="45" t="s">
        <v>115</v>
      </c>
      <c r="C18" s="36"/>
      <c r="D18" s="46" t="s">
        <v>116</v>
      </c>
      <c r="E18" s="47"/>
      <c r="F18" s="48"/>
    </row>
    <row r="19" s="1" customFormat="1" ht="24" customHeight="1" spans="1:6">
      <c r="A19" s="49" t="s">
        <v>117</v>
      </c>
      <c r="B19" s="50" t="s">
        <v>118</v>
      </c>
      <c r="C19" s="64" t="s">
        <v>72</v>
      </c>
      <c r="D19" s="65" t="s">
        <v>119</v>
      </c>
      <c r="E19" s="60" t="s">
        <v>71</v>
      </c>
      <c r="F19" s="54"/>
    </row>
    <row r="20" s="1" customFormat="1" ht="24" customHeight="1" spans="1:6">
      <c r="A20" s="55"/>
      <c r="B20" s="50" t="s">
        <v>120</v>
      </c>
      <c r="C20" s="160" t="s">
        <v>73</v>
      </c>
      <c r="D20" s="65" t="s">
        <v>121</v>
      </c>
      <c r="E20" s="67" t="s">
        <v>70</v>
      </c>
      <c r="F20" s="57"/>
    </row>
    <row r="21" s="1" customFormat="1" ht="24" customHeight="1" spans="1:6">
      <c r="A21" s="58"/>
      <c r="B21" s="50" t="s">
        <v>122</v>
      </c>
      <c r="C21" s="68">
        <v>15652065622</v>
      </c>
      <c r="D21" s="60"/>
      <c r="E21" s="60"/>
      <c r="F21" s="54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A7" sqref="A7:A8"/>
    </sheetView>
  </sheetViews>
  <sheetFormatPr defaultColWidth="9" defaultRowHeight="12" outlineLevelCol="5"/>
  <cols>
    <col min="1" max="1" width="4.45833333333333" style="3" customWidth="1"/>
    <col min="2" max="2" width="18.5416666666667" style="1" customWidth="1"/>
    <col min="3" max="3" width="26" style="1" customWidth="1"/>
    <col min="4" max="4" width="12.1833333333333" style="4" customWidth="1"/>
    <col min="5" max="5" width="12.3666666666667" style="4" customWidth="1"/>
    <col min="6" max="6" width="12.5416666666667" style="1" customWidth="1"/>
    <col min="7" max="16384" width="9" style="1"/>
  </cols>
  <sheetData>
    <row r="1" s="1" customFormat="1" ht="25" customHeight="1" spans="1:6">
      <c r="A1" s="5" t="s">
        <v>74</v>
      </c>
      <c r="B1" s="5"/>
      <c r="C1" s="5"/>
      <c r="D1" s="6"/>
      <c r="E1" s="6"/>
      <c r="F1" s="5"/>
    </row>
    <row r="2" s="1" customFormat="1" ht="18" customHeight="1" spans="1:6">
      <c r="A2" s="7" t="s">
        <v>75</v>
      </c>
      <c r="B2" s="7"/>
      <c r="C2" s="8"/>
      <c r="D2" s="7"/>
      <c r="E2" s="7" t="s">
        <v>76</v>
      </c>
      <c r="F2" s="9">
        <v>44857</v>
      </c>
    </row>
    <row r="3" s="1" customFormat="1" ht="25" customHeight="1" spans="1:6">
      <c r="A3" s="10" t="s">
        <v>77</v>
      </c>
      <c r="B3" s="11"/>
      <c r="C3" s="11"/>
      <c r="D3" s="12"/>
      <c r="E3" s="12"/>
      <c r="F3" s="13"/>
    </row>
    <row r="4" s="1" customFormat="1" ht="28" customHeight="1" spans="1:6">
      <c r="A4" s="14" t="s">
        <v>78</v>
      </c>
      <c r="B4" s="15" t="s">
        <v>79</v>
      </c>
      <c r="C4" s="16" t="s">
        <v>80</v>
      </c>
      <c r="D4" s="17"/>
      <c r="E4" s="17"/>
      <c r="F4" s="18"/>
    </row>
    <row r="5" s="2" customFormat="1" ht="25" customHeight="1" spans="1:6">
      <c r="A5" s="19"/>
      <c r="B5" s="20" t="s">
        <v>81</v>
      </c>
      <c r="C5" s="21" t="s">
        <v>82</v>
      </c>
      <c r="D5" s="18" t="s">
        <v>83</v>
      </c>
      <c r="E5" s="22" t="s">
        <v>84</v>
      </c>
      <c r="F5" s="21" t="s">
        <v>85</v>
      </c>
    </row>
    <row r="6" s="1" customFormat="1" ht="25" customHeight="1" spans="1:6">
      <c r="A6" s="19">
        <v>1</v>
      </c>
      <c r="B6" s="23" t="s">
        <v>140</v>
      </c>
      <c r="C6" s="23" t="s">
        <v>132</v>
      </c>
      <c r="D6" s="24">
        <v>44652</v>
      </c>
      <c r="E6" s="24">
        <v>44676</v>
      </c>
      <c r="F6" s="21" t="s">
        <v>126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30" customHeight="1" spans="1:6">
      <c r="A9" s="25" t="s">
        <v>133</v>
      </c>
      <c r="B9" s="25"/>
      <c r="C9" s="25"/>
      <c r="D9" s="25"/>
      <c r="E9" s="25"/>
      <c r="F9" s="25"/>
    </row>
    <row r="10" s="1" customFormat="1" ht="30" customHeight="1" spans="1:6">
      <c r="A10" s="26" t="s">
        <v>78</v>
      </c>
      <c r="B10" s="27" t="s">
        <v>108</v>
      </c>
      <c r="C10" s="28" t="s">
        <v>109</v>
      </c>
      <c r="D10" s="29" t="s">
        <v>110</v>
      </c>
      <c r="E10" s="29"/>
      <c r="F10" s="30" t="s">
        <v>111</v>
      </c>
    </row>
    <row r="11" s="1" customFormat="1" ht="24" customHeight="1" spans="1:6">
      <c r="A11" s="31">
        <v>1</v>
      </c>
      <c r="B11" s="32" t="s">
        <v>129</v>
      </c>
      <c r="C11" s="33">
        <v>96460</v>
      </c>
      <c r="D11" s="34">
        <v>96460</v>
      </c>
      <c r="E11" s="34"/>
      <c r="F11" s="31">
        <v>0</v>
      </c>
    </row>
    <row r="12" s="1" customFormat="1" ht="24" customHeight="1" spans="1:6">
      <c r="A12" s="31"/>
      <c r="B12" s="35"/>
      <c r="C12" s="36"/>
      <c r="D12" s="37"/>
      <c r="E12" s="37"/>
      <c r="F12" s="31"/>
    </row>
    <row r="13" s="1" customFormat="1" ht="24" customHeight="1" spans="1:6">
      <c r="A13" s="31"/>
      <c r="B13" s="31"/>
      <c r="C13" s="38"/>
      <c r="D13" s="39"/>
      <c r="E13" s="39"/>
      <c r="F13" s="31"/>
    </row>
    <row r="14" s="1" customFormat="1" ht="24" customHeight="1" spans="1:6">
      <c r="A14" s="31"/>
      <c r="B14" s="31"/>
      <c r="C14" s="38"/>
      <c r="D14" s="39"/>
      <c r="E14" s="39"/>
      <c r="F14" s="31"/>
    </row>
    <row r="15" s="1" customFormat="1" ht="24" customHeight="1" spans="1:6">
      <c r="A15" s="40" t="s">
        <v>113</v>
      </c>
      <c r="B15" s="41"/>
      <c r="C15" s="42">
        <f>SUM(C11:C14)</f>
        <v>96460</v>
      </c>
      <c r="D15" s="43">
        <f>SUM(D11:D14)</f>
        <v>96460</v>
      </c>
      <c r="E15" s="43"/>
      <c r="F15" s="44">
        <f>SUM(F11:F14)</f>
        <v>0</v>
      </c>
    </row>
    <row r="16" s="3" customFormat="1" ht="43" customHeight="1" spans="1:6">
      <c r="A16" s="38" t="s">
        <v>114</v>
      </c>
      <c r="B16" s="45" t="s">
        <v>115</v>
      </c>
      <c r="C16" s="36"/>
      <c r="D16" s="46" t="s">
        <v>116</v>
      </c>
      <c r="E16" s="47"/>
      <c r="F16" s="48"/>
    </row>
    <row r="17" s="1" customFormat="1" ht="24" customHeight="1" spans="1:6">
      <c r="A17" s="49" t="s">
        <v>117</v>
      </c>
      <c r="B17" s="50" t="s">
        <v>118</v>
      </c>
      <c r="C17" s="51" t="s">
        <v>63</v>
      </c>
      <c r="D17" s="52" t="s">
        <v>119</v>
      </c>
      <c r="E17" s="53" t="s">
        <v>141</v>
      </c>
      <c r="F17" s="54"/>
    </row>
    <row r="18" s="1" customFormat="1" ht="24" customHeight="1" spans="1:6">
      <c r="A18" s="55"/>
      <c r="B18" s="50" t="s">
        <v>120</v>
      </c>
      <c r="C18" s="51" t="s">
        <v>59</v>
      </c>
      <c r="D18" s="52" t="s">
        <v>121</v>
      </c>
      <c r="E18" s="56" t="s">
        <v>57</v>
      </c>
      <c r="F18" s="57"/>
    </row>
    <row r="19" s="1" customFormat="1" ht="24" customHeight="1" spans="1:6">
      <c r="A19" s="58"/>
      <c r="B19" s="50" t="s">
        <v>122</v>
      </c>
      <c r="C19" s="59">
        <v>13786827813</v>
      </c>
      <c r="D19" s="60"/>
      <c r="E19" s="60"/>
      <c r="F19" s="54"/>
    </row>
    <row r="20" s="1" customFormat="1" ht="22" customHeight="1" spans="1:5">
      <c r="A20" s="3"/>
      <c r="D20" s="4"/>
      <c r="E20" s="4"/>
    </row>
  </sheetData>
  <mergeCells count="18">
    <mergeCell ref="A1:F1"/>
    <mergeCell ref="A2:B2"/>
    <mergeCell ref="A3:F3"/>
    <mergeCell ref="C4:F4"/>
    <mergeCell ref="A9:F9"/>
    <mergeCell ref="D10:E10"/>
    <mergeCell ref="D11:E11"/>
    <mergeCell ref="D12:E12"/>
    <mergeCell ref="D13:E13"/>
    <mergeCell ref="D14:E14"/>
    <mergeCell ref="A15:B15"/>
    <mergeCell ref="D15:E15"/>
    <mergeCell ref="D16:E16"/>
    <mergeCell ref="E17:F17"/>
    <mergeCell ref="E18:F18"/>
    <mergeCell ref="D19:F19"/>
    <mergeCell ref="A4:A5"/>
    <mergeCell ref="A17:A19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灵活用工付款申请</vt:lpstr>
      <vt:lpstr>用工明细</vt:lpstr>
      <vt:lpstr>刘海燕</vt:lpstr>
      <vt:lpstr>刘述光</vt:lpstr>
      <vt:lpstr>朱海涛</vt:lpstr>
      <vt:lpstr>陈如冬</vt:lpstr>
      <vt:lpstr>王慧娟</vt:lpstr>
      <vt:lpstr>刘建阳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2022-12-06T09:13:41Z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