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改造方案" sheetId="10" r:id="rId1"/>
  </sheets>
  <calcPr calcId="144525"/>
</workbook>
</file>

<file path=xl/sharedStrings.xml><?xml version="1.0" encoding="utf-8"?>
<sst xmlns="http://schemas.openxmlformats.org/spreadsheetml/2006/main" count="116" uniqueCount="89">
  <si>
    <t>设备改造方案</t>
  </si>
  <si>
    <t>项目名称</t>
  </si>
  <si>
    <t>山东青岛某能源集团</t>
  </si>
  <si>
    <t>服务方</t>
  </si>
  <si>
    <t>北京三汇能环科技发展有限公司</t>
  </si>
  <si>
    <t>项目地址</t>
  </si>
  <si>
    <t>山东省青岛市</t>
  </si>
  <si>
    <t>报修电话</t>
  </si>
  <si>
    <t>010-52892872  400-636-7337</t>
  </si>
  <si>
    <t>联系人</t>
  </si>
  <si>
    <t>李总</t>
  </si>
  <si>
    <t>方案编号</t>
  </si>
  <si>
    <t>NHEMC-20210502-L-01-001</t>
  </si>
  <si>
    <t>联系电话</t>
  </si>
  <si>
    <t>客服电话</t>
  </si>
  <si>
    <t>18001317823     18001317827</t>
  </si>
  <si>
    <t>邮箱</t>
  </si>
  <si>
    <t>负责人</t>
  </si>
  <si>
    <t>徐利斌    18911280030</t>
  </si>
  <si>
    <t>设 备 概 况</t>
  </si>
  <si>
    <t>序号</t>
  </si>
  <si>
    <t>设备名称</t>
  </si>
  <si>
    <t>型号</t>
  </si>
  <si>
    <t>单位</t>
  </si>
  <si>
    <t>数量</t>
  </si>
  <si>
    <t>生产日期</t>
  </si>
  <si>
    <t>备注</t>
  </si>
  <si>
    <t>概况</t>
  </si>
  <si>
    <t>直燃机</t>
  </si>
  <si>
    <t>制冷量844kw     制热量706kw</t>
  </si>
  <si>
    <t>台</t>
  </si>
  <si>
    <t>2005年06月</t>
  </si>
  <si>
    <t>大连三洋</t>
  </si>
  <si>
    <t xml:space="preserve">设备使用年限久，设备老化，制冷效果差，排放不能满足环保要求 。                                                                                                                                              </t>
  </si>
  <si>
    <t>更新改造方案</t>
  </si>
  <si>
    <t xml:space="preserve">1、拆除现有直燃机设备；                                                                                 2、更换安装一台大连松下牌直燃机设备（超低氮排放，氮氧化物30mg以内）；                                                                 3、冷温水、冷却水进出水支管、阀门及部件更换；                                                                                 4、新设备保温保冷，硅酸铝保温材料，外包压花铝皮；                                                                                     5、烟囱更换为双层不锈钢预制烟囱。                                                                                               </t>
  </si>
  <si>
    <r>
      <rPr>
        <b/>
        <sz val="10"/>
        <rFont val="宋体"/>
        <charset val="134"/>
      </rPr>
      <t xml:space="preserve">                     设备改造清单报价表              </t>
    </r>
    <r>
      <rPr>
        <sz val="10"/>
        <rFont val="宋体"/>
        <charset val="134"/>
      </rPr>
      <t> </t>
    </r>
    <r>
      <rPr>
        <sz val="8"/>
        <rFont val="宋体"/>
        <charset val="134"/>
      </rPr>
      <t>单位（人民币）：元 </t>
    </r>
  </si>
  <si>
    <t>部品/作业名称</t>
  </si>
  <si>
    <t>单价</t>
  </si>
  <si>
    <t>金额/￥</t>
  </si>
  <si>
    <t>设备/材料</t>
  </si>
  <si>
    <t>直燃型溴化锂吸收式冷温水机组</t>
  </si>
  <si>
    <t>DG-22H</t>
  </si>
  <si>
    <t>大连松下</t>
  </si>
  <si>
    <t>涡轮对夹蝶阀</t>
  </si>
  <si>
    <t>DN150</t>
  </si>
  <si>
    <t>个</t>
  </si>
  <si>
    <t>DN200</t>
  </si>
  <si>
    <t>橡胶软接头</t>
  </si>
  <si>
    <t>无缝管道</t>
  </si>
  <si>
    <t>米</t>
  </si>
  <si>
    <t>压力表</t>
  </si>
  <si>
    <t>0~1.0Mpa</t>
  </si>
  <si>
    <t>套</t>
  </si>
  <si>
    <t>温度表</t>
  </si>
  <si>
    <t>0~100℃</t>
  </si>
  <si>
    <t>双层预制不锈钢烟囱</t>
  </si>
  <si>
    <t>310*310</t>
  </si>
  <si>
    <t>保温材料</t>
  </si>
  <si>
    <t>硅酸铝、玻璃丝布、防火涂料</t>
  </si>
  <si>
    <t>项</t>
  </si>
  <si>
    <t>其他辅材</t>
  </si>
  <si>
    <t>法兰管件、油漆、焊材等</t>
  </si>
  <si>
    <t>不含税小计</t>
  </si>
  <si>
    <t>税金</t>
  </si>
  <si>
    <t>价税合计</t>
  </si>
  <si>
    <t>施工</t>
  </si>
  <si>
    <t>新设备场外运输</t>
  </si>
  <si>
    <t>旧设备拆除及新设备安装</t>
  </si>
  <si>
    <t>管道阀门保温安装</t>
  </si>
  <si>
    <t>烟囱安装</t>
  </si>
  <si>
    <t>价税小计</t>
  </si>
  <si>
    <t>回收</t>
  </si>
  <si>
    <t>旧直燃机</t>
  </si>
  <si>
    <t>价税总计</t>
  </si>
  <si>
    <t>元</t>
  </si>
  <si>
    <t>备注：1、此报价不包含设备进出口的开洞及恢复；2、此报价设备安装为整机安装方式；3、此报价不包含燃气管道部分的施工；      4、总价费用已抵扣旧设备回收费用。</t>
  </si>
  <si>
    <t>报  价  回  复 </t>
  </si>
  <si>
    <t>  希望作业 /日期：     年    月    日</t>
  </si>
  <si>
    <t>收 货 人：</t>
  </si>
  <si>
    <t>  普通发票:</t>
  </si>
  <si>
    <t>详细地址：</t>
  </si>
  <si>
    <t>  增值税发票:</t>
  </si>
  <si>
    <t>请传真一般纳税人证明及税务登记副本</t>
  </si>
  <si>
    <t>联系电话：</t>
  </si>
  <si>
    <t>  发票单位：</t>
  </si>
  <si>
    <t>传真号码：</t>
  </si>
  <si>
    <t>邮政编码：</t>
  </si>
  <si>
    <t>   签字盖章（客户）：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</si>
</sst>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176" formatCode="#,##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[DBNum2][$RMB]General;[Red][DBNum2][$RMB]General"/>
    <numFmt numFmtId="178" formatCode="[DBNum2][$-804]General"/>
    <numFmt numFmtId="179" formatCode="#,##0.00_);[Red]\(#,##0.00\)"/>
  </numFmts>
  <fonts count="32">
    <font>
      <sz val="11"/>
      <color theme="1"/>
      <name val="等线"/>
      <charset val="134"/>
      <scheme val="minor"/>
    </font>
    <font>
      <b/>
      <sz val="12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u/>
      <sz val="11"/>
      <color rgb="FF800080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sz val="10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u/>
      <sz val="10"/>
      <name val="宋体"/>
      <charset val="134"/>
    </font>
    <font>
      <sz val="8"/>
      <name val="宋体"/>
      <charset val="134"/>
    </font>
    <font>
      <sz val="10"/>
      <name val="黑体"/>
      <charset val="134"/>
    </font>
    <font>
      <b/>
      <sz val="10"/>
      <name val="黑体"/>
      <charset val="134"/>
    </font>
    <font>
      <sz val="11"/>
      <color theme="1"/>
      <name val="等线"/>
      <charset val="0"/>
      <scheme val="minor"/>
    </font>
    <font>
      <sz val="10"/>
      <name val="ＭＳ ゴシック"/>
      <charset val="134"/>
    </font>
    <font>
      <i/>
      <sz val="11"/>
      <color rgb="FF7F7F7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1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0" borderId="17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7" fillId="24" borderId="19" applyNumberFormat="0" applyAlignment="0" applyProtection="0">
      <alignment vertical="center"/>
    </xf>
    <xf numFmtId="0" fontId="28" fillId="24" borderId="14" applyNumberFormat="0" applyAlignment="0" applyProtection="0">
      <alignment vertical="center"/>
    </xf>
    <xf numFmtId="0" fontId="29" fillId="27" borderId="20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/>
    <xf numFmtId="0" fontId="16" fillId="3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</cellStyleXfs>
  <cellXfs count="10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4" fontId="2" fillId="0" borderId="3" xfId="0" applyNumberFormat="1" applyFont="1" applyBorder="1" applyAlignment="1">
      <alignment horizontal="left" vertical="center"/>
    </xf>
    <xf numFmtId="14" fontId="2" fillId="0" borderId="4" xfId="0" applyNumberFormat="1" applyFont="1" applyBorder="1" applyAlignment="1">
      <alignment horizontal="left" vertical="center"/>
    </xf>
    <xf numFmtId="14" fontId="2" fillId="0" borderId="5" xfId="0" applyNumberFormat="1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3" xfId="10" applyFont="1" applyBorder="1" applyAlignment="1">
      <alignment vertical="center"/>
    </xf>
    <xf numFmtId="0" fontId="3" fillId="0" borderId="4" xfId="10" applyFont="1" applyBorder="1" applyAlignment="1">
      <alignment vertical="center"/>
    </xf>
    <xf numFmtId="0" fontId="4" fillId="0" borderId="3" xfId="10" applyFont="1" applyBorder="1" applyAlignment="1">
      <alignment horizontal="left" vertical="center"/>
    </xf>
    <xf numFmtId="0" fontId="5" fillId="0" borderId="4" xfId="10" applyBorder="1" applyAlignment="1">
      <alignment horizontal="left" vertical="center"/>
    </xf>
    <xf numFmtId="0" fontId="5" fillId="0" borderId="5" xfId="10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177" fontId="6" fillId="0" borderId="2" xfId="0" applyNumberFormat="1" applyFont="1" applyBorder="1" applyAlignment="1">
      <alignment vertical="center"/>
    </xf>
    <xf numFmtId="4" fontId="6" fillId="0" borderId="2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178" fontId="7" fillId="0" borderId="3" xfId="0" applyNumberFormat="1" applyFont="1" applyBorder="1" applyAlignment="1">
      <alignment horizontal="left" vertical="center"/>
    </xf>
    <xf numFmtId="178" fontId="7" fillId="0" borderId="4" xfId="0" applyNumberFormat="1" applyFont="1" applyBorder="1" applyAlignment="1">
      <alignment horizontal="left" vertical="center"/>
    </xf>
    <xf numFmtId="178" fontId="7" fillId="0" borderId="5" xfId="0" applyNumberFormat="1" applyFont="1" applyBorder="1" applyAlignment="1">
      <alignment horizontal="left" vertical="center"/>
    </xf>
    <xf numFmtId="179" fontId="7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5" xfId="0" applyFont="1" applyBorder="1" applyAlignment="1">
      <alignment vertic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2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6" fillId="0" borderId="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5" xfId="1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標準_Sheet1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1074233046@qq.com" TargetMode="External"/><Relationship Id="rId1" Type="http://schemas.openxmlformats.org/officeDocument/2006/relationships/hyperlink" Target="mailto:sanhuinh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L46"/>
  <sheetViews>
    <sheetView tabSelected="1" topLeftCell="A21" workbookViewId="0">
      <selection activeCell="F27" sqref="F27"/>
    </sheetView>
  </sheetViews>
  <sheetFormatPr defaultColWidth="9" defaultRowHeight="13.5"/>
  <cols>
    <col min="1" max="1" width="7.25" customWidth="1"/>
    <col min="2" max="2" width="5.375" customWidth="1"/>
    <col min="3" max="3" width="18.625" customWidth="1"/>
    <col min="4" max="4" width="15.5" customWidth="1"/>
    <col min="7" max="7" width="9.66666666666667" customWidth="1"/>
    <col min="8" max="8" width="13.125" customWidth="1"/>
    <col min="9" max="9" width="10" customWidth="1"/>
    <col min="11" max="11" width="10.75" customWidth="1"/>
  </cols>
  <sheetData>
    <row r="1" ht="26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8" customHeight="1" spans="1:9">
      <c r="A2" s="2" t="s">
        <v>1</v>
      </c>
      <c r="B2" s="3" t="s">
        <v>2</v>
      </c>
      <c r="C2" s="4"/>
      <c r="D2" s="5"/>
      <c r="E2" s="6" t="s">
        <v>3</v>
      </c>
      <c r="F2" s="7" t="s">
        <v>4</v>
      </c>
      <c r="G2" s="8"/>
      <c r="H2" s="8"/>
      <c r="I2" s="73"/>
    </row>
    <row r="3" ht="18" customHeight="1" spans="1:9">
      <c r="A3" s="2" t="s">
        <v>5</v>
      </c>
      <c r="B3" s="9" t="s">
        <v>6</v>
      </c>
      <c r="C3" s="10"/>
      <c r="D3" s="11"/>
      <c r="E3" s="2" t="s">
        <v>7</v>
      </c>
      <c r="F3" s="7" t="s">
        <v>8</v>
      </c>
      <c r="G3" s="8"/>
      <c r="H3" s="8"/>
      <c r="I3" s="73"/>
    </row>
    <row r="4" ht="18" customHeight="1" spans="1:9">
      <c r="A4" s="2" t="s">
        <v>9</v>
      </c>
      <c r="B4" s="12" t="s">
        <v>10</v>
      </c>
      <c r="C4" s="13"/>
      <c r="D4" s="14"/>
      <c r="E4" s="2" t="s">
        <v>11</v>
      </c>
      <c r="F4" s="15" t="s">
        <v>12</v>
      </c>
      <c r="G4" s="16"/>
      <c r="H4" s="16"/>
      <c r="I4" s="85"/>
    </row>
    <row r="5" ht="18" customHeight="1" spans="1:9">
      <c r="A5" s="2" t="s">
        <v>13</v>
      </c>
      <c r="B5" s="9"/>
      <c r="C5" s="10"/>
      <c r="D5" s="11"/>
      <c r="E5" s="2" t="s">
        <v>14</v>
      </c>
      <c r="F5" s="7" t="s">
        <v>15</v>
      </c>
      <c r="G5" s="8"/>
      <c r="H5" s="8"/>
      <c r="I5" s="73"/>
    </row>
    <row r="6" ht="18" customHeight="1" spans="1:9">
      <c r="A6" s="2" t="s">
        <v>16</v>
      </c>
      <c r="B6" s="17"/>
      <c r="C6" s="18"/>
      <c r="D6" s="19"/>
      <c r="E6" s="2" t="s">
        <v>17</v>
      </c>
      <c r="F6" s="20" t="s">
        <v>18</v>
      </c>
      <c r="G6" s="21"/>
      <c r="H6" s="21"/>
      <c r="I6" s="86"/>
    </row>
    <row r="7" ht="18" customHeight="1" spans="1:9">
      <c r="A7" s="22" t="s">
        <v>19</v>
      </c>
      <c r="B7" s="23"/>
      <c r="C7" s="23"/>
      <c r="D7" s="23"/>
      <c r="E7" s="23"/>
      <c r="F7" s="23"/>
      <c r="G7" s="23"/>
      <c r="H7" s="23"/>
      <c r="I7" s="60"/>
    </row>
    <row r="8" ht="18" customHeight="1" spans="1:9">
      <c r="A8" s="24" t="s">
        <v>20</v>
      </c>
      <c r="B8" s="25" t="s">
        <v>21</v>
      </c>
      <c r="C8" s="26"/>
      <c r="D8" s="24" t="s">
        <v>22</v>
      </c>
      <c r="E8" s="24" t="s">
        <v>23</v>
      </c>
      <c r="F8" s="24" t="s">
        <v>24</v>
      </c>
      <c r="G8" s="24" t="s">
        <v>25</v>
      </c>
      <c r="H8" s="27" t="s">
        <v>26</v>
      </c>
      <c r="I8" s="87"/>
    </row>
    <row r="9" ht="28" customHeight="1" spans="1:9">
      <c r="A9" s="28" t="s">
        <v>27</v>
      </c>
      <c r="B9" s="29" t="s">
        <v>28</v>
      </c>
      <c r="C9" s="30"/>
      <c r="D9" s="31" t="s">
        <v>29</v>
      </c>
      <c r="E9" s="32" t="s">
        <v>30</v>
      </c>
      <c r="F9" s="32">
        <v>1</v>
      </c>
      <c r="G9" s="33" t="s">
        <v>31</v>
      </c>
      <c r="H9" s="29" t="s">
        <v>32</v>
      </c>
      <c r="I9" s="30"/>
    </row>
    <row r="10" ht="19" customHeight="1" spans="1:9">
      <c r="A10" s="34"/>
      <c r="B10" s="35" t="s">
        <v>33</v>
      </c>
      <c r="C10" s="36"/>
      <c r="D10" s="36"/>
      <c r="E10" s="36"/>
      <c r="F10" s="36"/>
      <c r="G10" s="36"/>
      <c r="H10" s="36"/>
      <c r="I10" s="88"/>
    </row>
    <row r="11" ht="63" customHeight="1" spans="1:9">
      <c r="A11" s="24" t="s">
        <v>34</v>
      </c>
      <c r="B11" s="37" t="s">
        <v>35</v>
      </c>
      <c r="C11" s="38"/>
      <c r="D11" s="38"/>
      <c r="E11" s="38"/>
      <c r="F11" s="38"/>
      <c r="G11" s="38"/>
      <c r="H11" s="38"/>
      <c r="I11" s="89"/>
    </row>
    <row r="12" ht="18" customHeight="1" spans="1:9">
      <c r="A12" s="39" t="s">
        <v>36</v>
      </c>
      <c r="B12" s="40"/>
      <c r="C12" s="40"/>
      <c r="D12" s="40"/>
      <c r="E12" s="40"/>
      <c r="F12" s="40"/>
      <c r="G12" s="40"/>
      <c r="H12" s="40"/>
      <c r="I12" s="90"/>
    </row>
    <row r="13" ht="18" customHeight="1" spans="1:9">
      <c r="A13" s="24" t="s">
        <v>20</v>
      </c>
      <c r="B13" s="25" t="s">
        <v>37</v>
      </c>
      <c r="C13" s="26"/>
      <c r="D13" s="24" t="s">
        <v>22</v>
      </c>
      <c r="E13" s="24" t="s">
        <v>24</v>
      </c>
      <c r="F13" s="24" t="s">
        <v>23</v>
      </c>
      <c r="G13" s="24" t="s">
        <v>38</v>
      </c>
      <c r="H13" s="24" t="s">
        <v>39</v>
      </c>
      <c r="I13" s="43" t="s">
        <v>26</v>
      </c>
    </row>
    <row r="14" ht="24" customHeight="1" spans="1:12">
      <c r="A14" s="28">
        <v>1</v>
      </c>
      <c r="B14" s="28" t="s">
        <v>40</v>
      </c>
      <c r="C14" s="41" t="s">
        <v>41</v>
      </c>
      <c r="D14" s="42" t="s">
        <v>42</v>
      </c>
      <c r="E14" s="43">
        <v>1</v>
      </c>
      <c r="F14" s="24" t="s">
        <v>30</v>
      </c>
      <c r="G14" s="44">
        <v>645000</v>
      </c>
      <c r="H14" s="44">
        <f>G14*E14</f>
        <v>645000</v>
      </c>
      <c r="I14" s="41" t="s">
        <v>43</v>
      </c>
      <c r="K14" s="91"/>
      <c r="L14" s="92"/>
    </row>
    <row r="15" ht="18" customHeight="1" spans="1:12">
      <c r="A15" s="45"/>
      <c r="B15" s="45"/>
      <c r="C15" s="41" t="s">
        <v>44</v>
      </c>
      <c r="D15" s="46" t="s">
        <v>45</v>
      </c>
      <c r="E15" s="43">
        <v>2</v>
      </c>
      <c r="F15" s="24" t="s">
        <v>46</v>
      </c>
      <c r="G15" s="44">
        <v>280</v>
      </c>
      <c r="H15" s="44">
        <f t="shared" ref="H14:H25" si="0">G15*E15</f>
        <v>560</v>
      </c>
      <c r="I15" s="41"/>
      <c r="K15" s="91"/>
      <c r="L15" s="92"/>
    </row>
    <row r="16" ht="18" customHeight="1" spans="1:12">
      <c r="A16" s="45"/>
      <c r="B16" s="45"/>
      <c r="C16" s="41" t="s">
        <v>44</v>
      </c>
      <c r="D16" s="46" t="s">
        <v>47</v>
      </c>
      <c r="E16" s="43">
        <v>2</v>
      </c>
      <c r="F16" s="24" t="s">
        <v>46</v>
      </c>
      <c r="G16" s="44">
        <v>338</v>
      </c>
      <c r="H16" s="44">
        <f t="shared" si="0"/>
        <v>676</v>
      </c>
      <c r="I16" s="41"/>
      <c r="K16" s="91"/>
      <c r="L16" s="92"/>
    </row>
    <row r="17" ht="18" customHeight="1" spans="1:12">
      <c r="A17" s="45"/>
      <c r="B17" s="45"/>
      <c r="C17" s="41" t="s">
        <v>48</v>
      </c>
      <c r="D17" s="46" t="s">
        <v>45</v>
      </c>
      <c r="E17" s="43">
        <v>2</v>
      </c>
      <c r="F17" s="24" t="s">
        <v>46</v>
      </c>
      <c r="G17" s="44">
        <v>179</v>
      </c>
      <c r="H17" s="44">
        <f t="shared" si="0"/>
        <v>358</v>
      </c>
      <c r="I17" s="41"/>
      <c r="K17" s="91"/>
      <c r="L17" s="92"/>
    </row>
    <row r="18" ht="18" customHeight="1" spans="1:12">
      <c r="A18" s="45"/>
      <c r="B18" s="45"/>
      <c r="C18" s="41" t="s">
        <v>48</v>
      </c>
      <c r="D18" s="46" t="s">
        <v>47</v>
      </c>
      <c r="E18" s="43">
        <v>2</v>
      </c>
      <c r="F18" s="24" t="s">
        <v>46</v>
      </c>
      <c r="G18" s="44">
        <v>227</v>
      </c>
      <c r="H18" s="44">
        <f t="shared" si="0"/>
        <v>454</v>
      </c>
      <c r="I18" s="41"/>
      <c r="K18" s="91"/>
      <c r="L18" s="92"/>
    </row>
    <row r="19" ht="18" customHeight="1" spans="1:12">
      <c r="A19" s="45"/>
      <c r="B19" s="45"/>
      <c r="C19" s="41" t="s">
        <v>49</v>
      </c>
      <c r="D19" s="47" t="s">
        <v>45</v>
      </c>
      <c r="E19" s="43">
        <v>10</v>
      </c>
      <c r="F19" s="24" t="s">
        <v>50</v>
      </c>
      <c r="G19" s="44">
        <v>125</v>
      </c>
      <c r="H19" s="44">
        <f t="shared" si="0"/>
        <v>1250</v>
      </c>
      <c r="I19" s="93"/>
      <c r="K19" s="91"/>
      <c r="L19" s="92"/>
    </row>
    <row r="20" ht="18" customHeight="1" spans="1:12">
      <c r="A20" s="45"/>
      <c r="B20" s="45"/>
      <c r="C20" s="41" t="s">
        <v>49</v>
      </c>
      <c r="D20" s="47" t="s">
        <v>47</v>
      </c>
      <c r="E20" s="43">
        <v>10</v>
      </c>
      <c r="F20" s="24" t="s">
        <v>50</v>
      </c>
      <c r="G20" s="44">
        <v>167</v>
      </c>
      <c r="H20" s="44">
        <f t="shared" si="0"/>
        <v>1670</v>
      </c>
      <c r="I20" s="93"/>
      <c r="K20" s="91"/>
      <c r="L20" s="92"/>
    </row>
    <row r="21" ht="18" customHeight="1" spans="1:12">
      <c r="A21" s="45"/>
      <c r="B21" s="45"/>
      <c r="C21" s="41" t="s">
        <v>51</v>
      </c>
      <c r="D21" s="47" t="s">
        <v>52</v>
      </c>
      <c r="E21" s="43">
        <v>4</v>
      </c>
      <c r="F21" s="24" t="s">
        <v>53</v>
      </c>
      <c r="G21" s="44">
        <v>65</v>
      </c>
      <c r="H21" s="44">
        <f t="shared" si="0"/>
        <v>260</v>
      </c>
      <c r="I21" s="93"/>
      <c r="K21" s="91"/>
      <c r="L21" s="92"/>
    </row>
    <row r="22" ht="18" customHeight="1" spans="1:12">
      <c r="A22" s="45"/>
      <c r="B22" s="45"/>
      <c r="C22" s="41" t="s">
        <v>54</v>
      </c>
      <c r="D22" s="48" t="s">
        <v>55</v>
      </c>
      <c r="E22" s="43">
        <v>4</v>
      </c>
      <c r="F22" s="24" t="s">
        <v>53</v>
      </c>
      <c r="G22" s="44">
        <v>58</v>
      </c>
      <c r="H22" s="44">
        <f t="shared" si="0"/>
        <v>232</v>
      </c>
      <c r="I22" s="93"/>
      <c r="K22" s="91"/>
      <c r="L22" s="92"/>
    </row>
    <row r="23" ht="18" customHeight="1" spans="1:12">
      <c r="A23" s="45"/>
      <c r="B23" s="45"/>
      <c r="C23" s="41" t="s">
        <v>56</v>
      </c>
      <c r="D23" s="47" t="s">
        <v>57</v>
      </c>
      <c r="E23" s="43">
        <v>5</v>
      </c>
      <c r="F23" s="24" t="s">
        <v>50</v>
      </c>
      <c r="G23" s="44">
        <v>1350</v>
      </c>
      <c r="H23" s="44">
        <f t="shared" si="0"/>
        <v>6750</v>
      </c>
      <c r="I23" s="93"/>
      <c r="K23" s="91"/>
      <c r="L23" s="92"/>
    </row>
    <row r="24" ht="22" customHeight="1" spans="1:12">
      <c r="A24" s="45"/>
      <c r="B24" s="45"/>
      <c r="C24" s="41" t="s">
        <v>58</v>
      </c>
      <c r="D24" s="48" t="s">
        <v>59</v>
      </c>
      <c r="E24" s="43">
        <v>1</v>
      </c>
      <c r="F24" s="24" t="s">
        <v>60</v>
      </c>
      <c r="G24" s="44">
        <v>18000</v>
      </c>
      <c r="H24" s="44">
        <f t="shared" si="0"/>
        <v>18000</v>
      </c>
      <c r="I24" s="94"/>
      <c r="K24" s="91"/>
      <c r="L24" s="92"/>
    </row>
    <row r="25" ht="27" customHeight="1" spans="1:12">
      <c r="A25" s="45"/>
      <c r="B25" s="45"/>
      <c r="C25" s="41" t="s">
        <v>61</v>
      </c>
      <c r="D25" s="47" t="s">
        <v>62</v>
      </c>
      <c r="E25" s="43">
        <v>1</v>
      </c>
      <c r="F25" s="24" t="s">
        <v>60</v>
      </c>
      <c r="G25" s="44">
        <v>12000</v>
      </c>
      <c r="H25" s="44">
        <f t="shared" si="0"/>
        <v>12000</v>
      </c>
      <c r="I25" s="95"/>
      <c r="K25" s="91"/>
      <c r="L25" s="92"/>
    </row>
    <row r="26" ht="18" customHeight="1" spans="1:12">
      <c r="A26" s="45"/>
      <c r="B26" s="45"/>
      <c r="C26" s="9" t="s">
        <v>63</v>
      </c>
      <c r="D26" s="11"/>
      <c r="E26" s="49"/>
      <c r="F26" s="50"/>
      <c r="G26" s="51"/>
      <c r="H26" s="44">
        <f>SUM(H14:H25)</f>
        <v>687210</v>
      </c>
      <c r="I26" s="95"/>
      <c r="K26" s="92"/>
      <c r="L26" s="92"/>
    </row>
    <row r="27" ht="18" customHeight="1" spans="1:12">
      <c r="A27" s="45"/>
      <c r="B27" s="45"/>
      <c r="C27" s="12" t="s">
        <v>64</v>
      </c>
      <c r="D27" s="14"/>
      <c r="E27" s="49"/>
      <c r="F27" s="50"/>
      <c r="G27" s="44">
        <v>0.13</v>
      </c>
      <c r="H27" s="44">
        <f>G27*H26</f>
        <v>89337.3</v>
      </c>
      <c r="I27" s="95"/>
      <c r="K27" s="92"/>
      <c r="L27" s="92"/>
    </row>
    <row r="28" ht="18" customHeight="1" spans="1:12">
      <c r="A28" s="34"/>
      <c r="B28" s="34"/>
      <c r="C28" s="12" t="s">
        <v>65</v>
      </c>
      <c r="D28" s="14"/>
      <c r="E28" s="49"/>
      <c r="F28" s="50"/>
      <c r="G28" s="51"/>
      <c r="H28" s="44">
        <f>SUM(H26:H27)</f>
        <v>776547.3</v>
      </c>
      <c r="I28" s="95"/>
      <c r="K28" s="92"/>
      <c r="L28" s="92"/>
    </row>
    <row r="29" ht="18" customHeight="1" spans="1:12">
      <c r="A29" s="28">
        <v>2</v>
      </c>
      <c r="B29" s="28" t="s">
        <v>66</v>
      </c>
      <c r="C29" s="52" t="s">
        <v>67</v>
      </c>
      <c r="D29" s="53"/>
      <c r="E29" s="43">
        <v>1</v>
      </c>
      <c r="F29" s="24" t="s">
        <v>60</v>
      </c>
      <c r="G29" s="44">
        <v>15000</v>
      </c>
      <c r="H29" s="44">
        <f>G29*E29</f>
        <v>15000</v>
      </c>
      <c r="I29" s="95"/>
      <c r="K29" s="91"/>
      <c r="L29" s="92"/>
    </row>
    <row r="30" ht="18" customHeight="1" spans="1:12">
      <c r="A30" s="45"/>
      <c r="B30" s="45"/>
      <c r="C30" s="52" t="s">
        <v>68</v>
      </c>
      <c r="D30" s="53"/>
      <c r="E30" s="43">
        <v>1</v>
      </c>
      <c r="F30" s="24" t="s">
        <v>60</v>
      </c>
      <c r="G30" s="44">
        <v>30000</v>
      </c>
      <c r="H30" s="44">
        <f>G30*E30</f>
        <v>30000</v>
      </c>
      <c r="I30" s="95"/>
      <c r="K30" s="91"/>
      <c r="L30" s="92"/>
    </row>
    <row r="31" ht="18" customHeight="1" spans="1:12">
      <c r="A31" s="45"/>
      <c r="B31" s="45"/>
      <c r="C31" s="52" t="s">
        <v>69</v>
      </c>
      <c r="D31" s="53"/>
      <c r="E31" s="43">
        <v>1</v>
      </c>
      <c r="F31" s="24" t="s">
        <v>60</v>
      </c>
      <c r="G31" s="44">
        <v>100000</v>
      </c>
      <c r="H31" s="44">
        <f>G31*E31</f>
        <v>100000</v>
      </c>
      <c r="I31" s="95"/>
      <c r="K31" s="91"/>
      <c r="L31" s="92"/>
    </row>
    <row r="32" ht="18" customHeight="1" spans="1:12">
      <c r="A32" s="45"/>
      <c r="B32" s="45"/>
      <c r="C32" s="52" t="s">
        <v>70</v>
      </c>
      <c r="D32" s="53"/>
      <c r="E32" s="43">
        <v>1</v>
      </c>
      <c r="F32" s="24" t="s">
        <v>60</v>
      </c>
      <c r="G32" s="44">
        <v>5000</v>
      </c>
      <c r="H32" s="44">
        <f>G32*E32</f>
        <v>5000</v>
      </c>
      <c r="I32" s="95"/>
      <c r="K32" s="91"/>
      <c r="L32" s="92"/>
    </row>
    <row r="33" ht="18" customHeight="1" spans="1:9">
      <c r="A33" s="45"/>
      <c r="B33" s="45"/>
      <c r="C33" s="9" t="s">
        <v>63</v>
      </c>
      <c r="D33" s="11"/>
      <c r="E33" s="49"/>
      <c r="F33" s="50"/>
      <c r="G33" s="51"/>
      <c r="H33" s="44">
        <f>SUM(H29:H32)</f>
        <v>150000</v>
      </c>
      <c r="I33" s="95"/>
    </row>
    <row r="34" ht="18" customHeight="1" spans="1:9">
      <c r="A34" s="45"/>
      <c r="B34" s="45"/>
      <c r="C34" s="9" t="s">
        <v>64</v>
      </c>
      <c r="D34" s="11"/>
      <c r="E34" s="49"/>
      <c r="F34" s="50"/>
      <c r="G34" s="44">
        <v>0.09</v>
      </c>
      <c r="H34" s="44">
        <f>H33*G34</f>
        <v>13500</v>
      </c>
      <c r="I34" s="95"/>
    </row>
    <row r="35" ht="18" customHeight="1" spans="1:9">
      <c r="A35" s="34"/>
      <c r="B35" s="34"/>
      <c r="C35" s="12" t="s">
        <v>71</v>
      </c>
      <c r="D35" s="14"/>
      <c r="E35" s="54"/>
      <c r="F35" s="54"/>
      <c r="G35" s="55"/>
      <c r="H35" s="44">
        <f>SUM(H33:H34)</f>
        <v>163500</v>
      </c>
      <c r="I35" s="95"/>
    </row>
    <row r="36" ht="18" customHeight="1" spans="1:9">
      <c r="A36" s="34">
        <v>3</v>
      </c>
      <c r="B36" s="56" t="s">
        <v>72</v>
      </c>
      <c r="C36" s="2" t="s">
        <v>73</v>
      </c>
      <c r="D36" s="2"/>
      <c r="E36" s="57">
        <v>1</v>
      </c>
      <c r="F36" s="58" t="s">
        <v>30</v>
      </c>
      <c r="G36" s="55">
        <v>50000</v>
      </c>
      <c r="H36" s="44">
        <f>G36*E36</f>
        <v>50000</v>
      </c>
      <c r="I36" s="95"/>
    </row>
    <row r="37" ht="18" customHeight="1" spans="1:9">
      <c r="A37" s="59">
        <v>4</v>
      </c>
      <c r="B37" s="22" t="s">
        <v>74</v>
      </c>
      <c r="C37" s="23"/>
      <c r="D37" s="60"/>
      <c r="E37" s="61">
        <f>H37</f>
        <v>890047.3</v>
      </c>
      <c r="F37" s="62"/>
      <c r="G37" s="63"/>
      <c r="H37" s="64">
        <f>H28+H35-H36</f>
        <v>890047.3</v>
      </c>
      <c r="I37" s="96" t="s">
        <v>75</v>
      </c>
    </row>
    <row r="38" ht="27" customHeight="1" spans="1:9">
      <c r="A38" s="37" t="s">
        <v>76</v>
      </c>
      <c r="B38" s="38"/>
      <c r="C38" s="38"/>
      <c r="D38" s="38"/>
      <c r="E38" s="38"/>
      <c r="F38" s="38"/>
      <c r="G38" s="38"/>
      <c r="H38" s="38"/>
      <c r="I38" s="89"/>
    </row>
    <row r="39" ht="16" customHeight="1" spans="1:9">
      <c r="A39" s="22" t="s">
        <v>77</v>
      </c>
      <c r="B39" s="23"/>
      <c r="C39" s="23"/>
      <c r="D39" s="23"/>
      <c r="E39" s="23"/>
      <c r="F39" s="23"/>
      <c r="G39" s="23"/>
      <c r="H39" s="23"/>
      <c r="I39" s="60"/>
    </row>
    <row r="40" ht="16" customHeight="1" spans="1:9">
      <c r="A40" s="12" t="s">
        <v>78</v>
      </c>
      <c r="B40" s="13"/>
      <c r="C40" s="13"/>
      <c r="D40" s="13"/>
      <c r="E40" s="14"/>
      <c r="F40" s="65" t="s">
        <v>79</v>
      </c>
      <c r="G40" s="66"/>
      <c r="H40" s="67"/>
      <c r="I40" s="97"/>
    </row>
    <row r="41" ht="16" customHeight="1" spans="1:9">
      <c r="A41" s="68" t="s">
        <v>80</v>
      </c>
      <c r="B41" s="69"/>
      <c r="C41" s="70"/>
      <c r="D41" s="71"/>
      <c r="E41" s="72"/>
      <c r="F41" s="65" t="s">
        <v>81</v>
      </c>
      <c r="G41" s="66"/>
      <c r="H41" s="67"/>
      <c r="I41" s="97"/>
    </row>
    <row r="42" ht="16" customHeight="1" spans="1:9">
      <c r="A42" s="7" t="s">
        <v>82</v>
      </c>
      <c r="B42" s="73"/>
      <c r="C42" s="74" t="s">
        <v>83</v>
      </c>
      <c r="D42" s="75"/>
      <c r="E42" s="76"/>
      <c r="F42" s="65" t="s">
        <v>84</v>
      </c>
      <c r="G42" s="66"/>
      <c r="H42" s="67"/>
      <c r="I42" s="97"/>
    </row>
    <row r="43" ht="16" customHeight="1" spans="1:9">
      <c r="A43" s="12" t="s">
        <v>85</v>
      </c>
      <c r="B43" s="14"/>
      <c r="C43" s="70"/>
      <c r="D43" s="71"/>
      <c r="E43" s="72"/>
      <c r="F43" s="65" t="s">
        <v>86</v>
      </c>
      <c r="G43" s="66"/>
      <c r="H43" s="67"/>
      <c r="I43" s="97"/>
    </row>
    <row r="44" ht="16" customHeight="1" spans="1:9">
      <c r="A44" s="70"/>
      <c r="B44" s="71"/>
      <c r="C44" s="71"/>
      <c r="D44" s="71"/>
      <c r="E44" s="72"/>
      <c r="F44" s="65" t="s">
        <v>87</v>
      </c>
      <c r="G44" s="66"/>
      <c r="H44" s="67"/>
      <c r="I44" s="97"/>
    </row>
    <row r="45" ht="16" customHeight="1" spans="1:9">
      <c r="A45" s="77" t="s">
        <v>88</v>
      </c>
      <c r="B45" s="78"/>
      <c r="C45" s="79"/>
      <c r="D45" s="80"/>
      <c r="E45" s="80"/>
      <c r="F45" s="80"/>
      <c r="G45" s="80"/>
      <c r="H45" s="80"/>
      <c r="I45" s="98"/>
    </row>
    <row r="46" ht="16" customHeight="1" spans="1:9">
      <c r="A46" s="81"/>
      <c r="B46" s="82"/>
      <c r="C46" s="83"/>
      <c r="D46" s="84"/>
      <c r="E46" s="84"/>
      <c r="F46" s="84"/>
      <c r="G46" s="84"/>
      <c r="H46" s="84"/>
      <c r="I46" s="99"/>
    </row>
  </sheetData>
  <mergeCells count="55">
    <mergeCell ref="A1:I1"/>
    <mergeCell ref="B2:D2"/>
    <mergeCell ref="F2:I2"/>
    <mergeCell ref="B3:D3"/>
    <mergeCell ref="F3:I3"/>
    <mergeCell ref="B4:D4"/>
    <mergeCell ref="F4:I4"/>
    <mergeCell ref="B5:D5"/>
    <mergeCell ref="F5:I5"/>
    <mergeCell ref="B6:D6"/>
    <mergeCell ref="F6:I6"/>
    <mergeCell ref="A7:I7"/>
    <mergeCell ref="B8:C8"/>
    <mergeCell ref="H8:I8"/>
    <mergeCell ref="B9:C9"/>
    <mergeCell ref="H9:I9"/>
    <mergeCell ref="B10:I10"/>
    <mergeCell ref="B11:I11"/>
    <mergeCell ref="A12:I12"/>
    <mergeCell ref="B13:C13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B37:D37"/>
    <mergeCell ref="E37:G37"/>
    <mergeCell ref="A38:I38"/>
    <mergeCell ref="A39:I39"/>
    <mergeCell ref="A40:E40"/>
    <mergeCell ref="G40:I40"/>
    <mergeCell ref="A41:B41"/>
    <mergeCell ref="C41:E41"/>
    <mergeCell ref="G41:I41"/>
    <mergeCell ref="A42:B42"/>
    <mergeCell ref="C42:E42"/>
    <mergeCell ref="G42:I42"/>
    <mergeCell ref="A43:B43"/>
    <mergeCell ref="C43:E43"/>
    <mergeCell ref="G43:I43"/>
    <mergeCell ref="A44:E44"/>
    <mergeCell ref="G44:I44"/>
    <mergeCell ref="A9:A10"/>
    <mergeCell ref="A14:A28"/>
    <mergeCell ref="A29:A35"/>
    <mergeCell ref="B14:B28"/>
    <mergeCell ref="B29:B35"/>
    <mergeCell ref="A45:B46"/>
    <mergeCell ref="C45:I46"/>
  </mergeCells>
  <hyperlinks>
    <hyperlink ref="F4" r:id="rId1" display="NHEMC-20210502-L-01-001"/>
    <hyperlink ref="B6" r:id="rId2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改造方案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王者归来</cp:lastModifiedBy>
  <dcterms:created xsi:type="dcterms:W3CDTF">2015-06-05T18:19:00Z</dcterms:created>
  <dcterms:modified xsi:type="dcterms:W3CDTF">2021-08-12T00:59:06Z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39B5E1F88A974D7E9A4EB591250A64A3</vt:lpwstr>
  </property>
</Properties>
</file>