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2020年6月-12月到账记录" sheetId="3" r:id="rId1"/>
    <sheet name="2021年到账记录" sheetId="6" r:id="rId2"/>
    <sheet name="6月份开始报价单统计" sheetId="4" r:id="rId3"/>
    <sheet name="Sheet1" sheetId="5" r:id="rId4"/>
  </sheets>
  <calcPr calcId="144525"/>
</workbook>
</file>

<file path=xl/sharedStrings.xml><?xml version="1.0" encoding="utf-8"?>
<sst xmlns="http://schemas.openxmlformats.org/spreadsheetml/2006/main" count="1261" uniqueCount="707">
  <si>
    <t>2020年度收款记录</t>
  </si>
  <si>
    <t>月份</t>
  </si>
  <si>
    <t>序号</t>
  </si>
  <si>
    <t>日期</t>
  </si>
  <si>
    <t>甲方名称</t>
  </si>
  <si>
    <t>项目名称</t>
  </si>
  <si>
    <t>款项说明</t>
  </si>
  <si>
    <t>金额</t>
  </si>
  <si>
    <t>备注</t>
  </si>
  <si>
    <t>6月份</t>
  </si>
  <si>
    <t>河北兴达建工</t>
  </si>
  <si>
    <t>2020年私人府邸1台机组单次维护保养</t>
  </si>
  <si>
    <t>全部款项</t>
  </si>
  <si>
    <t>北方车辆</t>
  </si>
  <si>
    <t>2017中央空调站变频器控制柜维修技术服务</t>
  </si>
  <si>
    <t>尾款</t>
  </si>
  <si>
    <t>华润协鑫</t>
  </si>
  <si>
    <t>2020年铜管检漏补漏项目</t>
  </si>
  <si>
    <t>北大餐饮中心</t>
  </si>
  <si>
    <t>2019年锅炉维保</t>
  </si>
  <si>
    <t xml:space="preserve">北京信翔恒瑞物业 </t>
  </si>
  <si>
    <t>2020年皇城国际机组维保</t>
  </si>
  <si>
    <t>首付款</t>
  </si>
  <si>
    <t>北京德兰伟业机电</t>
  </si>
  <si>
    <t>2019年东城法院机组低氮改造和维保</t>
  </si>
  <si>
    <t>尾款一半</t>
  </si>
  <si>
    <t>北京中安兴徽置业</t>
  </si>
  <si>
    <t>2019年汇金中心机组维保</t>
  </si>
  <si>
    <t>18年尾款5775和19年尾款5775</t>
  </si>
  <si>
    <t>北京颐居物业</t>
  </si>
  <si>
    <t>2020年天津班尼路机组保养费</t>
  </si>
  <si>
    <t>冷暖</t>
  </si>
  <si>
    <t>博源紫宸</t>
  </si>
  <si>
    <t>2020年机组保养</t>
  </si>
  <si>
    <t>第二笔款</t>
  </si>
  <si>
    <t>深圳南山热电</t>
  </si>
  <si>
    <t>2020年机组大修合同</t>
  </si>
  <si>
    <t>第一笔款</t>
  </si>
  <si>
    <t>北京中物理想物业</t>
  </si>
  <si>
    <t>荣辉</t>
  </si>
  <si>
    <t>新世界百货利莹店</t>
  </si>
  <si>
    <t>季度付</t>
  </si>
  <si>
    <t>哈尔滨新一百货</t>
  </si>
  <si>
    <t>机组技术服务费</t>
  </si>
  <si>
    <t>材料费</t>
  </si>
  <si>
    <t>富达广场</t>
  </si>
  <si>
    <t>2020年度机组年度维保</t>
  </si>
  <si>
    <t>中石化新星石油</t>
  </si>
  <si>
    <t>第一、二笔款</t>
  </si>
  <si>
    <t>天津天保能源股份</t>
  </si>
  <si>
    <t>2020年冷却塔填料更换</t>
  </si>
  <si>
    <t>5%+95%</t>
  </si>
  <si>
    <t>19年项目尾款和冷却塔填料95%款</t>
  </si>
  <si>
    <t>合计</t>
  </si>
  <si>
    <t>7月份</t>
  </si>
  <si>
    <t>收中石油天然气管</t>
  </si>
  <si>
    <t>2020年减速机和轮盘更换</t>
  </si>
  <si>
    <t>全款</t>
  </si>
  <si>
    <t>嘉美风尚</t>
  </si>
  <si>
    <t>19年直燃机年度维保</t>
  </si>
  <si>
    <t>付清</t>
  </si>
  <si>
    <t>上元饭店</t>
  </si>
  <si>
    <t>19年直燃机大修项目</t>
  </si>
  <si>
    <t>回龙观华联</t>
  </si>
  <si>
    <t>19年直燃机维保项目</t>
  </si>
  <si>
    <t>首商伟业</t>
  </si>
  <si>
    <t>19年和2020年直燃机维保项目</t>
  </si>
  <si>
    <t>19年尾款+20年首款</t>
  </si>
  <si>
    <t>7500+7500</t>
  </si>
  <si>
    <t>味还行</t>
  </si>
  <si>
    <t>19年和2020年19年直燃机维保项目</t>
  </si>
  <si>
    <t>上海卡耐</t>
  </si>
  <si>
    <t>直燃机低氮改造</t>
  </si>
  <si>
    <t>第一笔款80%</t>
  </si>
  <si>
    <t>中牧</t>
  </si>
  <si>
    <t>运行维保项目</t>
  </si>
  <si>
    <t>第一笔款50%</t>
  </si>
  <si>
    <t>更换风扇总成</t>
  </si>
  <si>
    <t>中物理想物业管理</t>
  </si>
  <si>
    <t>蒸发器，冷凝器吸收器化学清洗</t>
  </si>
  <si>
    <t>中国移动通信北京信息技术</t>
  </si>
  <si>
    <t>燃气瓶保养挂靠费</t>
  </si>
  <si>
    <t>天津劝宝超市</t>
  </si>
  <si>
    <t>19年劝宝购物广场机组维保</t>
  </si>
  <si>
    <t>19年劝宝新都汇机组维保</t>
  </si>
  <si>
    <t>20年直燃机年度维保</t>
  </si>
  <si>
    <t>首款</t>
  </si>
  <si>
    <t>东城体育局</t>
  </si>
  <si>
    <t>可味十八区</t>
  </si>
  <si>
    <t>机组换烟管，溶液再生及添加等维修服务费</t>
  </si>
  <si>
    <t>23000未付</t>
  </si>
  <si>
    <t>万科企业股份有限公司</t>
  </si>
  <si>
    <t>18-19年度维保合同</t>
  </si>
  <si>
    <t>第三、四季度款</t>
  </si>
  <si>
    <t>乔治费歇尔</t>
  </si>
  <si>
    <t>2020年添加制冷剂</t>
  </si>
  <si>
    <t>韩太汽车</t>
  </si>
  <si>
    <t>零部件更换费用</t>
  </si>
  <si>
    <t>压缩机维修合同</t>
  </si>
  <si>
    <t>白楼宾馆</t>
  </si>
  <si>
    <t>所有的合同</t>
  </si>
  <si>
    <t>设备款134950+技术服务43220（发票全额已开）剩余78170未付</t>
  </si>
  <si>
    <t>配件费用</t>
  </si>
  <si>
    <t>劝宝购物广场</t>
  </si>
  <si>
    <t>2020-2021年直燃机年度维保</t>
  </si>
  <si>
    <t>劝宝新都汇</t>
  </si>
  <si>
    <t>银隆商业管理集团有限公司</t>
  </si>
  <si>
    <t>2020年度济南五洲缤纷直燃机年度保养技术服务</t>
  </si>
  <si>
    <t>成都华昌物业</t>
  </si>
  <si>
    <t>2020年成都儿童妇女中心机组维保</t>
  </si>
  <si>
    <t>三河市富达晨光百货回款</t>
  </si>
  <si>
    <t>晨光百货主次板</t>
  </si>
  <si>
    <t>北京华联丰台公益桥店</t>
  </si>
  <si>
    <t>19年3#机组维修款</t>
  </si>
  <si>
    <t>95%（剩余5%发票未开）</t>
  </si>
  <si>
    <t>19年机组维保款</t>
  </si>
  <si>
    <t>第三笔款</t>
  </si>
  <si>
    <t>北京华联回龙观购物中心有限公司</t>
  </si>
  <si>
    <t>17年机组低氮改造</t>
  </si>
  <si>
    <t>第三期剩余209400+第四期质保59900未付（发票已全开）</t>
  </si>
  <si>
    <t>8月</t>
  </si>
  <si>
    <t xml:space="preserve">  
朝阳规划艺术馆</t>
  </si>
  <si>
    <t xml:space="preserve">  
2018年《中央空调年度维保合同》</t>
  </si>
  <si>
    <t>第四笔款。</t>
  </si>
  <si>
    <t xml:space="preserve">  收华电轻型燃机服务</t>
  </si>
  <si>
    <t>2019年三大主机维保合同（直燃机、螺杆机、余热机）维保费第三笔</t>
  </si>
  <si>
    <t>第三期</t>
  </si>
  <si>
    <t>冷却塔检修费</t>
  </si>
  <si>
    <t>中国石油天然气股份有限公司管道分公司</t>
  </si>
  <si>
    <t>2020机组年度维保费</t>
  </si>
  <si>
    <t>第二期</t>
  </si>
  <si>
    <t>万科企业股份</t>
  </si>
  <si>
    <t>2019-2020机组年度维保费</t>
  </si>
  <si>
    <t>第一期</t>
  </si>
  <si>
    <t>中物理想物业管理有限公司</t>
  </si>
  <si>
    <t>2020年度机组溶液添加</t>
  </si>
  <si>
    <t>2020年度机组维保</t>
  </si>
  <si>
    <t xml:space="preserve">   万科物业服务公司</t>
  </si>
  <si>
    <t>2019-2020华澳中心机组运行维保费</t>
  </si>
  <si>
    <t>新星石油</t>
  </si>
  <si>
    <t>天一建设</t>
  </si>
  <si>
    <t>维保费用</t>
  </si>
  <si>
    <t>霸州自然资源和规划局</t>
  </si>
  <si>
    <t>销售真空泵</t>
  </si>
  <si>
    <t>东亿传媒</t>
  </si>
  <si>
    <t>2019年2号机进水维修</t>
  </si>
  <si>
    <t>三河富达购物中心</t>
  </si>
  <si>
    <t>9月</t>
  </si>
  <si>
    <t>2020年焚烧炉减速器维修</t>
  </si>
  <si>
    <t>富力万丽</t>
  </si>
  <si>
    <t>江苏杨辉物业服务有限公司（华汇大厦）</t>
  </si>
  <si>
    <t>水泵更换机封报价单</t>
  </si>
  <si>
    <t>北京蓝天瑞德环保技术有限公司（明发广场）</t>
  </si>
  <si>
    <t>2020-2021年直燃机、锅炉年度维保</t>
  </si>
  <si>
    <t>第一笔</t>
  </si>
  <si>
    <t>太宫酒店</t>
  </si>
  <si>
    <t>锅炉维保合同</t>
  </si>
  <si>
    <t>李家大院食府</t>
  </si>
  <si>
    <t>机组检漏补漏及材料费</t>
  </si>
  <si>
    <t>东西区二台机组溶液现场再生的添加</t>
  </si>
  <si>
    <t>华澳中心2019-2020年度供暖季第三次补贴款</t>
  </si>
  <si>
    <t>华电轻型燃机服务有限公司</t>
  </si>
  <si>
    <t>盈坤世纪螺杆机维保</t>
  </si>
  <si>
    <t xml:space="preserve"> 北京曼海能源科技发展有限公司</t>
  </si>
  <si>
    <t>立业大厦管道更换</t>
  </si>
  <si>
    <t>北京信翔恒瑞物业管理有限责任公司</t>
  </si>
  <si>
    <t>离心机年度维保</t>
  </si>
  <si>
    <t xml:space="preserve">颐居（北京）物业管理有限公司  
</t>
  </si>
  <si>
    <t>机组检漏补漏</t>
  </si>
  <si>
    <t>三河星罗城购物中心有限公司</t>
  </si>
  <si>
    <t>空调改造项目回款</t>
  </si>
  <si>
    <t>已到95%</t>
  </si>
  <si>
    <t>95%（剩余5%发票已开）</t>
  </si>
  <si>
    <t xml:space="preserve">  北京聚佳豪庭酒店管理有限公司  </t>
  </si>
  <si>
    <t xml:space="preserve">2020/10/27    
</t>
  </si>
  <si>
    <t xml:space="preserve">中国建筑第八工程局有限公司  </t>
  </si>
  <si>
    <t>朗诗大厦物资采购合同</t>
  </si>
  <si>
    <t>已开发票1428828.5元，合同价款50%</t>
  </si>
  <si>
    <t xml:space="preserve">北京乔治费歇尔管路系统有限公司  </t>
  </si>
  <si>
    <t>2020年9-10月1-2#机组检漏补漏、添加制冷剂</t>
  </si>
  <si>
    <t>骏马酒店</t>
  </si>
  <si>
    <t>2019-2020年机组维保合同</t>
  </si>
  <si>
    <t>北京信威通信技术股份有限公司</t>
  </si>
  <si>
    <t>机组部件更换（电磁阀，压力开关）</t>
  </si>
  <si>
    <t>付清（付款单位北京华兰之家经贸发展有限公司）</t>
  </si>
  <si>
    <t>2019-2020年直燃机年度维保</t>
  </si>
  <si>
    <t>尾款50%</t>
  </si>
  <si>
    <t xml:space="preserve">   北京医院</t>
  </si>
  <si>
    <t>2017年北京医院三号直燃机大修合同</t>
  </si>
  <si>
    <t>质保金</t>
  </si>
  <si>
    <t>2018年北京医院1#2#直燃机维修合同尾款</t>
  </si>
  <si>
    <t xml:space="preserve">成都华昌物业发展有限责任公司  </t>
  </si>
  <si>
    <t>2020-2021直燃机冷水机组维护保养</t>
  </si>
  <si>
    <t>2020年变频器</t>
  </si>
  <si>
    <t>2017年低氮改造质保金</t>
  </si>
  <si>
    <t>北京翠微大厦股份有限公司</t>
  </si>
  <si>
    <t>翠微牡丹园+公主坟直燃机维保</t>
  </si>
  <si>
    <t>第二期款</t>
  </si>
  <si>
    <t>星罗城制冷机组改造（新增2台特灵离心机组3165KW，拆换管道，配电柜）</t>
  </si>
  <si>
    <t>退回投标保证金</t>
  </si>
  <si>
    <t>北京同方科迅技术开发有限公司</t>
  </si>
  <si>
    <t>中国移动学院2020年三期中央空调维保陪标项目</t>
  </si>
  <si>
    <t>投标保证金</t>
  </si>
  <si>
    <t>北京市城堡物业管理有限公司</t>
  </si>
  <si>
    <t>2018年香岩寺医药产业园亚太螺杆机组大修</t>
  </si>
  <si>
    <t>尾款付清</t>
  </si>
  <si>
    <t xml:space="preserve">北京中物理想物业管理有限公司   </t>
  </si>
  <si>
    <t>2020-2021理想大厦LG直燃机维保工程</t>
  </si>
  <si>
    <t>北京万科物业服务有限公司</t>
  </si>
  <si>
    <t>第二季度</t>
  </si>
  <si>
    <t>北京三幸物业服务有限公司</t>
  </si>
  <si>
    <t>2020-2021年度西直门华电项目机组维保费</t>
  </si>
  <si>
    <t>第一期50%</t>
  </si>
  <si>
    <t>三河市海昌建材销售有限公司</t>
  </si>
  <si>
    <t>2020年度机组单台单次保养</t>
  </si>
  <si>
    <t>2020年度采购相序保护器</t>
  </si>
  <si>
    <t>中国人民解放军海军总医院</t>
  </si>
  <si>
    <t>全部退回</t>
  </si>
  <si>
    <t>中石油北方管道有限责任公司</t>
  </si>
  <si>
    <t>2019年直燃机捡漏补漏、溶液再生，内腔清洗，溶液添加</t>
  </si>
  <si>
    <t>北京创新联盟物业管理有限公司</t>
  </si>
  <si>
    <t xml:space="preserve">2020-2021年十八区、三区直燃机维保进度款  </t>
  </si>
  <si>
    <t>第一次付款（60%）</t>
  </si>
  <si>
    <t>北京鸿瀛乐佳工贸有限公司</t>
  </si>
  <si>
    <t>采购1台松下真空锅炉SV-3005GH-H</t>
  </si>
  <si>
    <t>第一次付款（20%）</t>
  </si>
  <si>
    <t>北京东环供暖中心</t>
  </si>
  <si>
    <t>2019-2020年双良吸收式热泵和热水锅炉维保</t>
  </si>
  <si>
    <t>北京龙德商业管理有限公司</t>
  </si>
  <si>
    <t>2018年龙德广场中央空调节能改造工程合同</t>
  </si>
  <si>
    <t xml:space="preserve">收天津平高智能电气有限公司  </t>
  </si>
  <si>
    <t>2020年离心机制冷检测维修</t>
  </si>
  <si>
    <t xml:space="preserve">华电轻型燃机服务有限公司  </t>
  </si>
  <si>
    <t>2号溴化锂机组高发采暖换热器更换换热管服务合同（2019年完成，2020年签订的合同）</t>
  </si>
  <si>
    <t>2020-2021年螺杆机维保</t>
  </si>
  <si>
    <t>北京豪嘉酒店管理有限公司</t>
  </si>
  <si>
    <t>2020-2021年直燃机年度保养</t>
  </si>
  <si>
    <t>北京华联商厦股份有限公司丰台分公司</t>
  </si>
  <si>
    <t>2020-2021年离心机维保年度保养</t>
  </si>
  <si>
    <t>第一期28500+第二期47500</t>
  </si>
  <si>
    <t>添加制冷剂（5瓶）</t>
  </si>
  <si>
    <t xml:space="preserve">北京医院  </t>
  </si>
  <si>
    <t>北京医院2#直燃机大修（检漏补漏、溶液再生）</t>
  </si>
  <si>
    <t>太宫国际酒店管理有限责任公司</t>
  </si>
  <si>
    <t>2020-2021年锅炉年度维保</t>
  </si>
  <si>
    <t>第一笔60%</t>
  </si>
  <si>
    <t>北京市朝阳区规划艺术馆</t>
  </si>
  <si>
    <t>2020-2022年中央空调年度维保</t>
  </si>
  <si>
    <t>三河市星河商贸有限公司</t>
  </si>
  <si>
    <t>2020-2021年度EMC合同</t>
  </si>
  <si>
    <t>第一笔款（60%）</t>
  </si>
  <si>
    <t xml:space="preserve">深圳南山热电股份有限公司南山热电厂  </t>
  </si>
  <si>
    <t>20201110-20211109冷热电设备大修工程</t>
  </si>
  <si>
    <t>第一笔款（30%）</t>
  </si>
  <si>
    <t xml:space="preserve">中牧实业股份有限公司 </t>
  </si>
  <si>
    <t>2020-2021年度维保合同</t>
  </si>
  <si>
    <t>尾款，付清</t>
  </si>
  <si>
    <t>北京金三环宾馆</t>
  </si>
  <si>
    <t>2019-2020年度直燃机维保合同</t>
  </si>
  <si>
    <t>2020-2021年度直燃机维保合同</t>
  </si>
  <si>
    <t>第一笔70%</t>
  </si>
  <si>
    <t>锅炉点火系统更换</t>
  </si>
  <si>
    <t>北京鸿达怡祥制冷设备有限公司</t>
  </si>
  <si>
    <t>2020-2021年度机组维保</t>
  </si>
  <si>
    <t>北京新世界利莹百货有限公司</t>
  </si>
  <si>
    <t>2020-2021年度新世界百货机组维保</t>
  </si>
  <si>
    <t>尾款,付清</t>
  </si>
  <si>
    <t xml:space="preserve">北京翠微大厦股份有限公司  </t>
  </si>
  <si>
    <t>2020年度翠微牡丹园+公主坟店机组维保</t>
  </si>
  <si>
    <t>北京华通鸿达物业服务有限责任公司</t>
  </si>
  <si>
    <t>18年维修费26500元+19年维修费9000元</t>
  </si>
  <si>
    <t>北京科光金达科技展有限公司</t>
  </si>
  <si>
    <t>烟气直燃机熔晶</t>
  </si>
  <si>
    <t>中国石油工程建设有限公司</t>
  </si>
  <si>
    <t>北京融昆房地产顾问有限公司</t>
  </si>
  <si>
    <t>鼎昆大厦直燃机</t>
  </si>
  <si>
    <t>第二次款</t>
  </si>
  <si>
    <t>海淀供暖办</t>
  </si>
  <si>
    <t>华澳中心补贴款</t>
  </si>
  <si>
    <t>第四次补贴</t>
  </si>
  <si>
    <t>北京曼海能源科技发展有限公司</t>
  </si>
  <si>
    <t>中央空调立管安装项目</t>
  </si>
  <si>
    <t>第二付款</t>
  </si>
  <si>
    <t>中央空调立管安装项目补充协议</t>
  </si>
  <si>
    <t>牡丹园店1#机组更换溶液泵、检漏补漏、溶液补充</t>
  </si>
  <si>
    <t>2020年度维保费用</t>
  </si>
  <si>
    <t>付款</t>
  </si>
  <si>
    <t>北京韩太汽车部件有限公司</t>
  </si>
  <si>
    <t>中和塔电机及风机单次保养服务合同</t>
  </si>
  <si>
    <t>第一次付80%</t>
  </si>
  <si>
    <t xml:space="preserve">北京同方科迅技术开发有限公司 </t>
  </si>
  <si>
    <t>国粹苑2019-2020年度机组维保</t>
  </si>
  <si>
    <t>通惠大厦2019-2020年度机组维保</t>
  </si>
  <si>
    <t>河北兴达建工集团有限公司</t>
  </si>
  <si>
    <t>冷冻油3桶</t>
  </si>
  <si>
    <t>合同款项结算，此次付款为第三期（359400）剩余209400</t>
  </si>
  <si>
    <t>第一太平戴维斯物业顾问（北京）有限公司</t>
  </si>
  <si>
    <t>2020年东方梅地亚空调设备维护保养、风机盘管清洗</t>
  </si>
  <si>
    <t xml:space="preserve">中国移动通信有限公司北京信息技术培训院  </t>
  </si>
  <si>
    <t>2020年中国移动燃气瓶库维保项目</t>
  </si>
  <si>
    <t>北京尚西泊图购物中心有限公司</t>
  </si>
  <si>
    <t>信号隔离器、中间继电器更换</t>
  </si>
  <si>
    <t>2021年度收款记录</t>
  </si>
  <si>
    <t>合同总金额</t>
  </si>
  <si>
    <t>北京致绿室内环境科技有限公司</t>
  </si>
  <si>
    <t>三庆园</t>
  </si>
  <si>
    <t>北京鸿达怡详制冷公司</t>
  </si>
  <si>
    <t>3#机组检漏补漏，现场溶液再生</t>
  </si>
  <si>
    <t>北京博大开拓热力公司</t>
  </si>
  <si>
    <t>五厂烟气余热回收机组溴化锂溶液结晶</t>
  </si>
  <si>
    <t>第一二期款</t>
  </si>
  <si>
    <t>河北艾福亿维新能源公司</t>
  </si>
  <si>
    <t>一台压缩机更换，添加制冷剂，整机充氮捡漏不漏、蒸发器安装</t>
  </si>
  <si>
    <t>北京天信亮酒店</t>
  </si>
  <si>
    <t>2019-2020年机组年度维保费</t>
  </si>
  <si>
    <t>承德白楼宾馆</t>
  </si>
  <si>
    <t>2020年度采购空气源热泵热水机组5台，线控器1台</t>
  </si>
  <si>
    <t>2020年度之前机组维修费</t>
  </si>
  <si>
    <t>2020年度机组维保费</t>
  </si>
  <si>
    <t>七厂检漏补漏</t>
  </si>
  <si>
    <t>第一期款</t>
  </si>
  <si>
    <t>北京凯雷德热力供应服务有限责任公司</t>
  </si>
  <si>
    <t>真空锅炉买卖</t>
  </si>
  <si>
    <t>第四期（付清）</t>
  </si>
  <si>
    <t>2021水泵漏水，更换密封件</t>
  </si>
  <si>
    <t>2021阀门、管件更换</t>
  </si>
  <si>
    <t>尾款5%</t>
  </si>
  <si>
    <t>2021年度机组维保费</t>
  </si>
  <si>
    <t>95%首付款</t>
  </si>
  <si>
    <t>第三期款</t>
  </si>
  <si>
    <t>万科物业服务公司</t>
  </si>
  <si>
    <t>2019年华澳中心直燃机低氮改造</t>
  </si>
  <si>
    <t>第一期（95%）剩余17000质保金</t>
  </si>
  <si>
    <t>2021轴及轴加工更换</t>
  </si>
  <si>
    <t>北京市兴安嘉业物业管理服务中心</t>
  </si>
  <si>
    <t>2021年度合同能源管理</t>
  </si>
  <si>
    <t>390000部分制冷费</t>
  </si>
  <si>
    <t>中国石油工程建设</t>
  </si>
  <si>
    <t>2020年直燃机维修</t>
  </si>
  <si>
    <t>2020-2021年度华澳中心供暖补贴款</t>
  </si>
  <si>
    <t>第一次补贴</t>
  </si>
  <si>
    <t>2020年直燃机冷水机组维护保养</t>
  </si>
  <si>
    <t>公诚管理咨询有限公司</t>
  </si>
  <si>
    <t>2020年三期中央空调1#压缩机抢修采购项目（中国移动学院，同方科迅项目陪标）</t>
  </si>
  <si>
    <t>全退回投标保证金</t>
  </si>
  <si>
    <t>2021年度翠微牡丹园+公主坟直燃机维保</t>
  </si>
  <si>
    <t>华电轻型燃</t>
  </si>
  <si>
    <t>2017年华电产业园能源站中直燃机燃烧器采购</t>
  </si>
  <si>
    <t>北京博大开拓热力有限公司经海分公司</t>
  </si>
  <si>
    <t>2#热泵机组检漏补漏、溶液再生，补充，添加缓蚀剂</t>
  </si>
  <si>
    <t>中国环境报社</t>
  </si>
  <si>
    <t>2020年采购新的控制屏</t>
  </si>
  <si>
    <t>蜂巢工场（北京）科技有限公司</t>
  </si>
  <si>
    <t>2021年1月1日-1月31日空调供暖运行服务费加时费</t>
  </si>
  <si>
    <t>2021气动泵拆装、管道维修</t>
  </si>
  <si>
    <t>国安第一城香河文化旅游</t>
  </si>
  <si>
    <t>合同总款557431.44；
已开票：461174.14；
已收款：336710.18；
已开票未收款：124463.96
总计欠款：220721.26</t>
  </si>
  <si>
    <t>青青家园锅炉运行2018-2019维保运行费</t>
  </si>
  <si>
    <t>前三期付清，还欠尾款44500</t>
  </si>
  <si>
    <t>北京天工兴邦制冷科技有限公司</t>
  </si>
  <si>
    <t>真空泵采购</t>
  </si>
  <si>
    <t>3月</t>
  </si>
  <si>
    <t>北京阿奇夏米尔工业电子有限公司</t>
  </si>
  <si>
    <t>2019年阿奇夏米尔锅炉及直燃机低氮改造</t>
  </si>
  <si>
    <t>五厂烟气余热回收一期系统抢修</t>
  </si>
  <si>
    <t>第一尾款95%</t>
  </si>
  <si>
    <t>2021不锈钢工业管道改造</t>
  </si>
  <si>
    <t>北京爱保酒店管理有限公司</t>
  </si>
  <si>
    <t>更换安全阀、效验</t>
  </si>
  <si>
    <t>中国环境报社有限公司</t>
  </si>
  <si>
    <t>2020-2021环境大厦
开利直燃机2台年度维保</t>
  </si>
  <si>
    <t>2020-2021环境大厦中央空调托管运行及年度维保</t>
  </si>
  <si>
    <t>海龙大厦3#机组检漏补漏，现场溶液再生</t>
  </si>
  <si>
    <t>2021-2022直燃机、冷却塔、输配系统年度保养</t>
  </si>
  <si>
    <t>低氮燃烧机改造技术服务</t>
  </si>
  <si>
    <t>江山赋真空锅炉买卖</t>
  </si>
  <si>
    <t>深圳万物商企物业服务有限公司北京分公司</t>
  </si>
  <si>
    <t>采购水泵</t>
  </si>
  <si>
    <t>2019-2021溴化锂制冷机维护保养</t>
  </si>
  <si>
    <t>第三、四期款</t>
  </si>
  <si>
    <t>2021焚烧炉、烘干炉、RTO电机及电机及风机单次保养服务合同</t>
  </si>
  <si>
    <t>第一期80%</t>
  </si>
  <si>
    <t>焚烧炉、烘干炉燃烧机年度保养服务合同</t>
  </si>
  <si>
    <t>三幸物业</t>
  </si>
  <si>
    <t>西直门华电大厦2020-2021直燃机年度维保</t>
  </si>
  <si>
    <t>北京电子城物业管理有限公司</t>
  </si>
  <si>
    <t>电子城科技大厦2020-2021年柜式空调机维护</t>
  </si>
  <si>
    <t>第一季度款</t>
  </si>
  <si>
    <t>4月</t>
  </si>
  <si>
    <t>中央空调配套设施风机组（共25个风机组）用铝合金无纺布过滤网</t>
  </si>
  <si>
    <t>万科星园锅炉维保运行项目2018-2019年度</t>
  </si>
  <si>
    <t>万科西山庭院锅炉维修项目</t>
  </si>
  <si>
    <t>2021年夏季制冷运行服务费</t>
  </si>
  <si>
    <t>2018-2021三个供暖季运行费补差额</t>
  </si>
  <si>
    <t>2019-2020年两个制冷季运行费补差额</t>
  </si>
  <si>
    <t>2021年3月16-3月22日供暖加时费</t>
  </si>
  <si>
    <t>同顺久恒科技</t>
  </si>
  <si>
    <t>2018-2019亦庄二中运行服务费</t>
  </si>
  <si>
    <t>第二笔46%</t>
  </si>
  <si>
    <t>2020-2021年度中央空调维保</t>
  </si>
  <si>
    <t>2020-2021年直燃机维保</t>
  </si>
  <si>
    <t>中牧实业</t>
  </si>
  <si>
    <t>2020-2021年中央空调维保</t>
  </si>
  <si>
    <t>南山热电厂</t>
  </si>
  <si>
    <t>2021年制冷机检修合同</t>
  </si>
  <si>
    <t>第二笔</t>
  </si>
  <si>
    <t>北京东亿方元</t>
  </si>
  <si>
    <t>直燃机溴化锂溶液过滤、更换铜管、内腔清洗</t>
  </si>
  <si>
    <t>天津天一建设</t>
  </si>
  <si>
    <t>2021年直燃机维保</t>
  </si>
  <si>
    <t>2021年1月-2月成都妇女儿童直燃机维保</t>
  </si>
  <si>
    <t>直燃机更换项目投标保证金</t>
  </si>
  <si>
    <t>北京中物理想大厦</t>
  </si>
  <si>
    <t>2021-2022年度直燃机维保</t>
  </si>
  <si>
    <t>2021-2022年度中央空调维保</t>
  </si>
  <si>
    <t>爱保酒店</t>
  </si>
  <si>
    <t>2021年销售锅炉点火探针</t>
  </si>
  <si>
    <t>华胜富邦</t>
  </si>
  <si>
    <t>2021年2#直燃机维修合同</t>
  </si>
  <si>
    <t>2021年销售控制器电池</t>
  </si>
  <si>
    <t>北京泰鹏大厦</t>
  </si>
  <si>
    <t>冷却塔1#2#减速机轴承更换</t>
  </si>
  <si>
    <t>水箱边上管道阀门更换</t>
  </si>
  <si>
    <t>蒸汽管道阀门更换</t>
  </si>
  <si>
    <t>春雷诚信制冷</t>
  </si>
  <si>
    <t>交通大队直燃机维保</t>
  </si>
  <si>
    <t>环境大厦</t>
  </si>
  <si>
    <t>2021-2022年中央空调运行</t>
  </si>
  <si>
    <t>银隆商业管理集团有限公司（济南五洲）</t>
  </si>
  <si>
    <t>2021-2022年度中央空调设备维保</t>
  </si>
  <si>
    <t>5月</t>
  </si>
  <si>
    <t>嵇惠佐（济南五洲）</t>
  </si>
  <si>
    <t>2019年直燃机低氮改造</t>
  </si>
  <si>
    <t>2021风机维修</t>
  </si>
  <si>
    <t>东方梅地亚</t>
  </si>
  <si>
    <t>2021年空调运行费</t>
  </si>
  <si>
    <t>2021年第一笔</t>
  </si>
  <si>
    <t>中国石化集团新星石油有限责任公司</t>
  </si>
  <si>
    <t>2020-2021年度空调设备年度保养</t>
  </si>
  <si>
    <t>将台酒店</t>
  </si>
  <si>
    <t>2021-2022年直燃机维保</t>
  </si>
  <si>
    <t>荣宝斋</t>
  </si>
  <si>
    <t>2021-2022年运行维保</t>
  </si>
  <si>
    <t>第一笔50%</t>
  </si>
  <si>
    <t>2021年度空调设备维护保养、风机盘管清洗业务</t>
  </si>
  <si>
    <t>2021年焚烧炉、烘干炉、RTO电机及电机及风机单次保养服务合同</t>
  </si>
  <si>
    <t>北京西京中医医院</t>
  </si>
  <si>
    <t>2021年风冷模块机维修</t>
  </si>
  <si>
    <t>2021-2021年度风冷模块年度维保</t>
  </si>
  <si>
    <t>天津如家酒店</t>
  </si>
  <si>
    <t>2021年直燃机维修</t>
  </si>
  <si>
    <t>2021年变频器维修</t>
  </si>
  <si>
    <t>北京电子城科技大厦</t>
  </si>
  <si>
    <t>2020-2021年度新风机组维保</t>
  </si>
  <si>
    <t>第二笔25%</t>
  </si>
  <si>
    <t>北青华宁</t>
  </si>
  <si>
    <t>2021-2022年度直燃机维保/水处理/冷却塔物理清洗</t>
  </si>
  <si>
    <t>首款50%</t>
  </si>
  <si>
    <t>2020年直燃机年度维保尾款</t>
  </si>
  <si>
    <t>6月</t>
  </si>
  <si>
    <t>北京远东京海制冷设备工程有限责任公司</t>
  </si>
  <si>
    <t>直燃机维保清洗</t>
  </si>
  <si>
    <t>销售冷剂泵</t>
  </si>
  <si>
    <t>天昱诚酒店管理有限公司</t>
  </si>
  <si>
    <t>熔晶、捡漏、调试</t>
  </si>
  <si>
    <t>2020年螺杆机维保第三期款</t>
  </si>
  <si>
    <t>第三笔款40%</t>
  </si>
  <si>
    <t>博源紫宸(北京)商务有限公司</t>
  </si>
  <si>
    <t>2021-2022年度中央空调年度维保</t>
  </si>
  <si>
    <t>支付50%</t>
  </si>
  <si>
    <t>北京市西城区人民法院南区</t>
  </si>
  <si>
    <t>热水系统安装三通阀，1#直燃机高发高温报警处理</t>
  </si>
  <si>
    <t>付清（超额）</t>
  </si>
  <si>
    <t>阀门更换</t>
  </si>
  <si>
    <t>北京大学餐饮中心</t>
  </si>
  <si>
    <t>2020锅炉年度维保</t>
  </si>
  <si>
    <t>2021锅炉年度维保</t>
  </si>
  <si>
    <t>河北善能机电设备安装工程有限公司</t>
  </si>
  <si>
    <t>溴化锂溶液过滤技术服务</t>
  </si>
  <si>
    <t>第一笔30%</t>
  </si>
  <si>
    <t>直燃机检漏补漏</t>
  </si>
  <si>
    <t>北京中物理想物业管理有限公司</t>
  </si>
  <si>
    <t>LG 直燃机维修技术服务</t>
  </si>
  <si>
    <t>预付款20%</t>
  </si>
  <si>
    <t>大同市住房公积金管理中心（山西中惠宜家智慧物业服务有限公司）</t>
  </si>
  <si>
    <t>螺杆机年度保养和清洗项目</t>
  </si>
  <si>
    <t>中国石油集团新星石油有限责任公司</t>
  </si>
  <si>
    <t>风冷活塞机等空调设备清洗及年度维保合同</t>
  </si>
  <si>
    <t>天津天保能源股份有限公司</t>
  </si>
  <si>
    <t>冷却塔填料4台</t>
  </si>
  <si>
    <t>北京平方青年路汽车商贸城市场有限公司</t>
  </si>
  <si>
    <t>直燃机年度保养技术服务合同</t>
  </si>
  <si>
    <t>首款60%</t>
  </si>
  <si>
    <t>三河市富达购物中心有限责任公司</t>
  </si>
  <si>
    <t>螺杆机保养技术服务</t>
  </si>
  <si>
    <t>1#压缩机大修</t>
  </si>
  <si>
    <t>首款70%</t>
  </si>
  <si>
    <t>10年供暖EMC合同</t>
  </si>
  <si>
    <t>2台直燃机/2台余热机保养</t>
  </si>
  <si>
    <t>2台螺杆机年度保养</t>
  </si>
  <si>
    <t>成都市妇女儿童中心</t>
  </si>
  <si>
    <t>采购一台变频器</t>
  </si>
  <si>
    <t>付清（第一笔）</t>
  </si>
  <si>
    <t>2019年锅炉维保、水泵维保、板换维保、锅炉清洗、板换清洗</t>
  </si>
  <si>
    <t>采购一台炉膛温度传感器</t>
  </si>
  <si>
    <t>7月</t>
  </si>
  <si>
    <t>北京中安兴徽置业发展有限公司</t>
  </si>
  <si>
    <t>2018年直燃机年度维保</t>
  </si>
  <si>
    <t>付清（第二笔）</t>
  </si>
  <si>
    <t>北京聚佳豪庭酒店管理有限公司</t>
  </si>
  <si>
    <t>采购4台电机</t>
  </si>
  <si>
    <t>北京首商伟业商贸有限公司</t>
  </si>
  <si>
    <t>21年直燃机年度维保首款</t>
  </si>
  <si>
    <t>首款（第一笔）</t>
  </si>
  <si>
    <t>北京味还行家常菜馆有限责任公司</t>
  </si>
  <si>
    <t>成都华昌物业发展有限责任公司</t>
  </si>
  <si>
    <t>21年直燃机维保</t>
  </si>
  <si>
    <t>第一季度款（第一笔）</t>
  </si>
  <si>
    <t>20年嘉美风尚直燃机维保尾款</t>
  </si>
  <si>
    <t>21年嘉美风尚直燃机维保首款</t>
  </si>
  <si>
    <t>20年上元饭店直燃机维保尾款</t>
  </si>
  <si>
    <t>21年上元饭店直燃机维保首款</t>
  </si>
  <si>
    <t>首款（第二笔）</t>
  </si>
  <si>
    <t>北京四环制药有限公司</t>
  </si>
  <si>
    <t>20年冷水机组年度维保</t>
  </si>
  <si>
    <t>付清（第四笔）</t>
  </si>
  <si>
    <t>20年直燃机年度保养</t>
  </si>
  <si>
    <t>付清（第三笔）</t>
  </si>
  <si>
    <t>天津天一建设集团有限公司</t>
  </si>
  <si>
    <t>21年直燃机年度维保</t>
  </si>
  <si>
    <t>中牧实业股份有限公司</t>
  </si>
  <si>
    <t>荣宝斋文化有限公司</t>
  </si>
  <si>
    <t>2021年新风机组年度维保及风道清洗</t>
  </si>
  <si>
    <t>冷却塔更换填料及集分水器维修</t>
  </si>
  <si>
    <t>直燃机单次维修</t>
  </si>
  <si>
    <t>第一太平戴维斯物业顾问（北京）有限公司东方梅地亚分公司</t>
  </si>
  <si>
    <t>供暖和制冷合同能源管理合同</t>
  </si>
  <si>
    <t>2021年6月1日-6月31日空调供暖运行服务费加时费</t>
  </si>
  <si>
    <t>销售并更换变频器</t>
  </si>
  <si>
    <t>2021年机组年度维保</t>
  </si>
  <si>
    <t>中国移动通信有限公司北京信息技术培训院</t>
  </si>
  <si>
    <t>2020年燃气瓶库维保合同</t>
  </si>
  <si>
    <t>20年螺杆机维保</t>
  </si>
  <si>
    <t>松下制冷（大连）有限公司</t>
  </si>
  <si>
    <t>直燃型溴化锂吸收式冷热水机组设备安装工程</t>
  </si>
  <si>
    <t>北京同顺久恒科技发展有限公司</t>
  </si>
  <si>
    <t>2018年中央空调运行合同</t>
  </si>
  <si>
    <t>华润协鑫（北京）热电有限公司</t>
  </si>
  <si>
    <t>2020年溴化锂制冷机维护保养合同</t>
  </si>
  <si>
    <t>承德中滦煤化工有限公司</t>
  </si>
  <si>
    <t>2018年6台制冷机维护保养及清洗</t>
  </si>
  <si>
    <t>华北石油管理局有限公司电力分公司</t>
  </si>
  <si>
    <t>2021年电力分公司挂壁式、立柜式空调修理修缮合同</t>
  </si>
  <si>
    <t>2021年电力分公司中央空调修理修缮合同</t>
  </si>
  <si>
    <r>
      <rPr>
        <sz val="10.5"/>
        <color rgb="FF171A1D"/>
        <rFont val="宋体"/>
        <charset val="134"/>
      </rPr>
      <t>北京金圣宏大建设工程有限公司（华润协鑫（北京）热电有限公司）</t>
    </r>
    <r>
      <rPr>
        <sz val="10.5"/>
        <color rgb="FF171A1D"/>
        <rFont val="Segoe UI"/>
        <charset val="134"/>
      </rPr>
      <t xml:space="preserve">
</t>
    </r>
  </si>
  <si>
    <t>2号机组检漏</t>
  </si>
  <si>
    <t>中牧实验室大楼空调配电柜改造</t>
  </si>
  <si>
    <t>更换增压泵和自动排气装置</t>
  </si>
  <si>
    <t>2021年风冷机组维修合同</t>
  </si>
  <si>
    <t>更换一台溶液泵变频器</t>
  </si>
  <si>
    <t>北京碧海方舟投资管理有限公司</t>
  </si>
  <si>
    <t>机组熔晶，调试</t>
  </si>
  <si>
    <t>中汇博泰（北京）商业运营管理有限公司</t>
  </si>
  <si>
    <t>2018年直燃机年度维保、清洗</t>
  </si>
  <si>
    <t>1#机组捡漏</t>
  </si>
  <si>
    <t>冷却塔清洗，补水管道整体除锈刷漆、冷却塔布水管道上的DN125对夹涡轮蝶阀更换</t>
  </si>
  <si>
    <t>柜式空调机维护</t>
  </si>
  <si>
    <t>2020年机组年度维保</t>
  </si>
  <si>
    <t>更换防爆气体探测器，电源板，电源开关</t>
  </si>
  <si>
    <t>深圳万物商企物业服务有限公司</t>
  </si>
  <si>
    <t>锅炉维保、水泵维保、板换维保、锅炉清洗、板换清洗</t>
  </si>
  <si>
    <t>北京天铭弘建设有限公司</t>
  </si>
  <si>
    <t>中国石油破拆楼板</t>
  </si>
  <si>
    <t>北京环春宇投资管理有限公司</t>
  </si>
  <si>
    <t>上园饭店更换光敏电阻</t>
  </si>
  <si>
    <t>空调制冷运行服务费</t>
  </si>
  <si>
    <t>霸州市自然资源和规划局</t>
  </si>
  <si>
    <t>2021年采购风机盘管电机及面板</t>
  </si>
  <si>
    <t>中国石油直燃机安装项目</t>
  </si>
  <si>
    <t>采购两台真空泵</t>
  </si>
  <si>
    <t>缤纷五洲集团有限公司</t>
  </si>
  <si>
    <t>直燃机年度保养技术服务</t>
  </si>
  <si>
    <t>购买冷却水杀菌剂</t>
  </si>
  <si>
    <t>个人付</t>
  </si>
  <si>
    <t>新华国际中心A315空调改造</t>
  </si>
  <si>
    <t>北京太宫国际酒店管理有限责任公司</t>
  </si>
  <si>
    <t>更换伺服电机一台</t>
  </si>
  <si>
    <t>北京东亿方元物业管理有限公司</t>
  </si>
  <si>
    <t>大商哈尔滨新一百购物广场有限公司</t>
  </si>
  <si>
    <t>直燃机检修</t>
  </si>
  <si>
    <t>2020年直燃机1台，冷却塔1台年度维保</t>
  </si>
  <si>
    <t>2018年青青家园锅炉设备维护项目</t>
  </si>
  <si>
    <t>北京华胜富邦商业投资管理有限公司</t>
  </si>
  <si>
    <t>采购真空泵</t>
  </si>
  <si>
    <t>更换触摸屏</t>
  </si>
  <si>
    <t>2#直燃机维修技术服务</t>
  </si>
  <si>
    <t>采购安装合同</t>
  </si>
  <si>
    <t>风冷模块年度维保、风机盘管年度维保、风机盘管检测、涡轮对夹蝶阀更换、水泵维修、橡塑软连接更换、制冷剂更换</t>
  </si>
  <si>
    <t>6月份之后报价单</t>
  </si>
  <si>
    <t>单位名称</t>
  </si>
  <si>
    <t>服务内容</t>
  </si>
  <si>
    <t>预   算</t>
  </si>
  <si>
    <t>合同类型</t>
  </si>
  <si>
    <t>小计</t>
  </si>
  <si>
    <t>续签</t>
  </si>
  <si>
    <t>销售</t>
  </si>
  <si>
    <t>安装</t>
  </si>
  <si>
    <t>维修改造</t>
  </si>
  <si>
    <t>运行维护</t>
  </si>
  <si>
    <t>金三环宾馆</t>
  </si>
  <si>
    <t>2台直燃机维保</t>
  </si>
  <si>
    <t>冷却塔风扇风机、电机更换4台</t>
  </si>
  <si>
    <t>冷却水水处理</t>
  </si>
  <si>
    <t>冷却塔填料化学清洗</t>
  </si>
  <si>
    <t>3台锅炉保养技术服务费</t>
  </si>
  <si>
    <t>2台螺杆机组维保、2台废气锅炉燃烧器维保</t>
  </si>
  <si>
    <t>华润协鑫水泵维修保养报价</t>
  </si>
  <si>
    <t>遵化国际饭店</t>
  </si>
  <si>
    <t>1#溴冷机大修技术服务</t>
  </si>
  <si>
    <t>2台锅炉维护保养</t>
  </si>
  <si>
    <t>国粹苑</t>
  </si>
  <si>
    <t>三只U形压力计</t>
  </si>
  <si>
    <t>国勤</t>
  </si>
  <si>
    <t>屋面管道改造</t>
  </si>
  <si>
    <t>天信亮</t>
  </si>
  <si>
    <t>冷却塔填料更换和压缩机维修报价</t>
  </si>
  <si>
    <t>热交换器化学清洗(含药剂）</t>
  </si>
  <si>
    <t>中牧项目</t>
  </si>
  <si>
    <t>水泵维修</t>
  </si>
  <si>
    <t>富地项目</t>
  </si>
  <si>
    <t>多联机主板</t>
  </si>
  <si>
    <t>理想大厦</t>
  </si>
  <si>
    <t>冷凝器吸收器化学清洗预膜、蒸发器化学清洗预膜</t>
  </si>
  <si>
    <t>溶液销售</t>
  </si>
  <si>
    <t>检漏报价（含1月份的安全阀）</t>
  </si>
  <si>
    <t>亦庄项目</t>
  </si>
  <si>
    <t>冷却塔安装温控</t>
  </si>
  <si>
    <t xml:space="preserve">韩太汽车配件厂
</t>
  </si>
  <si>
    <t xml:space="preserve">风冷螺杆机组冷凝器
安装水雾喷洒降温
</t>
  </si>
  <si>
    <t>做廊坊管道局</t>
  </si>
  <si>
    <t>冷却塔电机更换</t>
  </si>
  <si>
    <t>济南南职</t>
  </si>
  <si>
    <t>蒸汽型溴冷机维保</t>
  </si>
  <si>
    <t>材料更换</t>
  </si>
  <si>
    <t>回龙观</t>
  </si>
  <si>
    <t>变频器</t>
  </si>
  <si>
    <t>海昌</t>
  </si>
  <si>
    <t>相序保护器</t>
  </si>
  <si>
    <t>多联机维保</t>
  </si>
  <si>
    <t>机组添加溶液\溶液再生\铜管更换</t>
  </si>
  <si>
    <t>韩太</t>
  </si>
  <si>
    <t>配件报价</t>
  </si>
  <si>
    <t>同昌盛业</t>
  </si>
  <si>
    <t>直燃机保养和水质处理</t>
  </si>
  <si>
    <t>R134R制冷剂</t>
  </si>
  <si>
    <t>锅炉及烟管化学清洗</t>
  </si>
  <si>
    <t>直燃机配件维修和安装</t>
  </si>
  <si>
    <t>廊坊管道局</t>
  </si>
  <si>
    <t>阀门报价</t>
  </si>
  <si>
    <t>星罗城</t>
  </si>
  <si>
    <t>表冷器报价</t>
  </si>
  <si>
    <t>电子城</t>
  </si>
  <si>
    <t>科技大厦</t>
  </si>
  <si>
    <t>锅炉及烟管清洗</t>
  </si>
  <si>
    <t>晨光百货</t>
  </si>
  <si>
    <t>机组多个部件更换</t>
  </si>
  <si>
    <t>财富中心</t>
  </si>
  <si>
    <t>真空微故障处理</t>
  </si>
  <si>
    <t>天一大厦</t>
  </si>
  <si>
    <t>显示屏维修</t>
  </si>
  <si>
    <t>电子城IT产业园</t>
  </si>
  <si>
    <t>机组维保</t>
  </si>
  <si>
    <t>8月份</t>
  </si>
  <si>
    <t>艾福亿维</t>
  </si>
  <si>
    <t>蒸发器安装</t>
  </si>
  <si>
    <t>焚烧炉减速器电机维修</t>
  </si>
  <si>
    <t>赛得利项目</t>
  </si>
  <si>
    <t>直燃机年度维保</t>
  </si>
  <si>
    <t>冷却水安装过滤器</t>
  </si>
  <si>
    <t>徜徉集团</t>
  </si>
  <si>
    <t>朝阳规划艺术馆</t>
  </si>
  <si>
    <t>新风机组更换风机</t>
  </si>
  <si>
    <t>天津班尼路</t>
  </si>
  <si>
    <t>机组检漏</t>
  </si>
  <si>
    <t>湖北梅园宾馆</t>
  </si>
  <si>
    <t>制冷机组部件维修及安装</t>
  </si>
  <si>
    <t>101#机组检漏补漏、部件材料</t>
  </si>
  <si>
    <t>101#机组添加制冷剂</t>
  </si>
  <si>
    <t>天津劝宝</t>
  </si>
  <si>
    <t>2#机组检漏</t>
  </si>
  <si>
    <t>北京医院</t>
  </si>
  <si>
    <t>2#直燃机修理</t>
  </si>
  <si>
    <t>华汇大厦</t>
  </si>
  <si>
    <t>主板维修报价</t>
  </si>
  <si>
    <t>水泵水封</t>
  </si>
  <si>
    <t>9月份</t>
  </si>
  <si>
    <t>恒大卡耐</t>
  </si>
  <si>
    <t>2台直燃机维保、冷却塔，水处理</t>
  </si>
  <si>
    <t>机组大修</t>
  </si>
  <si>
    <t>直燃机冷却水阀门更换项目</t>
  </si>
  <si>
    <t>天津瑞景</t>
  </si>
  <si>
    <t>更换变频器报价、燃烧器机头石棉垫更换、水泵（55KW）更换水封轴</t>
  </si>
  <si>
    <t>冷却塔改造</t>
  </si>
  <si>
    <t>海军总医院</t>
  </si>
  <si>
    <t>电机维保</t>
  </si>
  <si>
    <t>10月份</t>
  </si>
  <si>
    <t>开票记录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</si>
</sst>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华文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11F2C"/>
      <name val="宋体"/>
      <charset val="134"/>
      <scheme val="minor"/>
    </font>
    <font>
      <sz val="10.5"/>
      <color rgb="FF171A1D"/>
      <name val="Segoe UI"/>
      <charset val="134"/>
    </font>
    <font>
      <sz val="10.5"/>
      <color rgb="FF171A1D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4" fontId="5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8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>
      <alignment vertical="center"/>
    </xf>
    <xf numFmtId="4" fontId="5" fillId="0" borderId="8" xfId="0" applyNumberFormat="1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9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opLeftCell="A28" workbookViewId="0">
      <selection activeCell="L56" sqref="L56"/>
    </sheetView>
  </sheetViews>
  <sheetFormatPr defaultColWidth="9" defaultRowHeight="14.4"/>
  <cols>
    <col min="2" max="2" width="7.25" customWidth="1"/>
    <col min="3" max="3" width="11.8796296296296"/>
    <col min="4" max="4" width="17.1296296296296" customWidth="1"/>
    <col min="5" max="5" width="21.5" customWidth="1"/>
    <col min="6" max="6" width="14.25" customWidth="1"/>
    <col min="7" max="7" width="11.6296296296296" customWidth="1"/>
    <col min="8" max="8" width="25.1296296296296" customWidth="1"/>
    <col min="9" max="9" width="11.5"/>
  </cols>
  <sheetData>
    <row r="1" spans="1:8">
      <c r="A1" s="29"/>
      <c r="B1" s="29" t="s">
        <v>0</v>
      </c>
      <c r="C1" s="29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30" customHeight="1" spans="1:8">
      <c r="A3" s="3" t="s">
        <v>9</v>
      </c>
      <c r="B3" s="16">
        <v>1</v>
      </c>
      <c r="C3" s="76">
        <v>43986</v>
      </c>
      <c r="D3" s="16" t="s">
        <v>10</v>
      </c>
      <c r="E3" s="15" t="s">
        <v>11</v>
      </c>
      <c r="F3" s="16" t="s">
        <v>12</v>
      </c>
      <c r="G3" s="33">
        <v>16520.1</v>
      </c>
      <c r="H3" s="16"/>
    </row>
    <row r="4" ht="30" customHeight="1" spans="1:8">
      <c r="A4" s="7"/>
      <c r="B4" s="16">
        <v>2</v>
      </c>
      <c r="C4" s="76">
        <v>43986</v>
      </c>
      <c r="D4" s="77" t="s">
        <v>13</v>
      </c>
      <c r="E4" s="15" t="s">
        <v>14</v>
      </c>
      <c r="F4" s="16" t="s">
        <v>15</v>
      </c>
      <c r="G4" s="33">
        <v>1630.5</v>
      </c>
      <c r="H4" s="16"/>
    </row>
    <row r="5" ht="30" customHeight="1" spans="1:8">
      <c r="A5" s="7"/>
      <c r="B5" s="16">
        <v>3</v>
      </c>
      <c r="C5" s="76">
        <v>43986</v>
      </c>
      <c r="D5" s="77" t="s">
        <v>16</v>
      </c>
      <c r="E5" s="16" t="s">
        <v>17</v>
      </c>
      <c r="F5" s="16" t="s">
        <v>12</v>
      </c>
      <c r="G5" s="33">
        <v>6000</v>
      </c>
      <c r="H5" s="16"/>
    </row>
    <row r="6" ht="30" customHeight="1" spans="1:8">
      <c r="A6" s="7"/>
      <c r="B6" s="16">
        <v>4</v>
      </c>
      <c r="C6" s="76">
        <v>43983</v>
      </c>
      <c r="D6" s="77" t="s">
        <v>18</v>
      </c>
      <c r="E6" s="16" t="s">
        <v>19</v>
      </c>
      <c r="F6" s="16" t="s">
        <v>15</v>
      </c>
      <c r="G6" s="33">
        <v>6000</v>
      </c>
      <c r="H6" s="16"/>
    </row>
    <row r="7" ht="30" customHeight="1" spans="1:8">
      <c r="A7" s="7"/>
      <c r="B7" s="16">
        <v>5</v>
      </c>
      <c r="C7" s="76">
        <v>43984</v>
      </c>
      <c r="D7" s="77" t="s">
        <v>20</v>
      </c>
      <c r="E7" s="16" t="s">
        <v>21</v>
      </c>
      <c r="F7" s="16" t="s">
        <v>22</v>
      </c>
      <c r="G7" s="33">
        <v>22450</v>
      </c>
      <c r="H7" s="16"/>
    </row>
    <row r="8" ht="30" customHeight="1" spans="1:8">
      <c r="A8" s="7"/>
      <c r="B8" s="16">
        <v>6</v>
      </c>
      <c r="C8" s="78">
        <v>43985</v>
      </c>
      <c r="D8" s="16" t="s">
        <v>23</v>
      </c>
      <c r="E8" s="15" t="s">
        <v>24</v>
      </c>
      <c r="F8" s="16" t="s">
        <v>25</v>
      </c>
      <c r="G8" s="33">
        <v>23600</v>
      </c>
      <c r="H8" s="16"/>
    </row>
    <row r="9" ht="30" customHeight="1" spans="1:8">
      <c r="A9" s="7"/>
      <c r="B9" s="16">
        <v>7</v>
      </c>
      <c r="C9" s="78">
        <v>43986</v>
      </c>
      <c r="D9" s="77" t="s">
        <v>26</v>
      </c>
      <c r="E9" s="16" t="s">
        <v>27</v>
      </c>
      <c r="F9" s="16" t="s">
        <v>22</v>
      </c>
      <c r="G9" s="33">
        <v>13475</v>
      </c>
      <c r="H9" s="15" t="s">
        <v>28</v>
      </c>
    </row>
    <row r="10" ht="30" customHeight="1" spans="1:8">
      <c r="A10" s="7"/>
      <c r="B10" s="16">
        <v>8</v>
      </c>
      <c r="C10" s="78">
        <v>43986</v>
      </c>
      <c r="D10" s="77" t="s">
        <v>29</v>
      </c>
      <c r="E10" s="15" t="s">
        <v>30</v>
      </c>
      <c r="F10" s="16" t="s">
        <v>22</v>
      </c>
      <c r="G10" s="33">
        <v>13000</v>
      </c>
      <c r="H10" s="16" t="s">
        <v>31</v>
      </c>
    </row>
    <row r="11" ht="30" customHeight="1" spans="1:8">
      <c r="A11" s="7"/>
      <c r="B11" s="16">
        <v>9</v>
      </c>
      <c r="C11" s="78">
        <v>43986</v>
      </c>
      <c r="D11" s="16" t="s">
        <v>32</v>
      </c>
      <c r="E11" s="16" t="s">
        <v>33</v>
      </c>
      <c r="F11" s="16" t="s">
        <v>34</v>
      </c>
      <c r="G11" s="33">
        <v>33000</v>
      </c>
      <c r="H11" s="16"/>
    </row>
    <row r="12" ht="30" customHeight="1" spans="1:8">
      <c r="A12" s="7"/>
      <c r="B12" s="16">
        <v>10</v>
      </c>
      <c r="C12" s="78">
        <v>43986</v>
      </c>
      <c r="D12" s="77" t="s">
        <v>35</v>
      </c>
      <c r="E12" s="16" t="s">
        <v>36</v>
      </c>
      <c r="F12" s="16" t="s">
        <v>37</v>
      </c>
      <c r="G12" s="33">
        <v>90250</v>
      </c>
      <c r="H12" s="16"/>
    </row>
    <row r="13" ht="30" customHeight="1" spans="1:8">
      <c r="A13" s="7"/>
      <c r="B13" s="16">
        <v>11</v>
      </c>
      <c r="C13" s="78">
        <v>43986</v>
      </c>
      <c r="D13" s="16" t="s">
        <v>38</v>
      </c>
      <c r="E13" s="16" t="s">
        <v>33</v>
      </c>
      <c r="F13" s="16" t="s">
        <v>37</v>
      </c>
      <c r="G13" s="33">
        <v>11000</v>
      </c>
      <c r="H13" s="16" t="s">
        <v>39</v>
      </c>
    </row>
    <row r="14" ht="30" customHeight="1" spans="1:8">
      <c r="A14" s="7"/>
      <c r="B14" s="16">
        <v>12</v>
      </c>
      <c r="C14" s="76">
        <v>43992</v>
      </c>
      <c r="D14" s="16" t="s">
        <v>40</v>
      </c>
      <c r="E14" s="16" t="s">
        <v>33</v>
      </c>
      <c r="F14" s="16" t="s">
        <v>34</v>
      </c>
      <c r="G14" s="33">
        <v>22000</v>
      </c>
      <c r="H14" s="16" t="s">
        <v>41</v>
      </c>
    </row>
    <row r="15" spans="1:8">
      <c r="A15" s="7"/>
      <c r="B15" s="16">
        <v>13</v>
      </c>
      <c r="C15" s="76">
        <v>43998</v>
      </c>
      <c r="D15" s="16" t="s">
        <v>42</v>
      </c>
      <c r="E15" s="16" t="s">
        <v>43</v>
      </c>
      <c r="F15" s="16" t="s">
        <v>12</v>
      </c>
      <c r="G15" s="33">
        <v>9800</v>
      </c>
      <c r="H15" s="16"/>
    </row>
    <row r="16" spans="1:8">
      <c r="A16" s="7"/>
      <c r="B16" s="16">
        <v>14</v>
      </c>
      <c r="C16" s="76">
        <v>44000</v>
      </c>
      <c r="D16" s="16" t="s">
        <v>42</v>
      </c>
      <c r="E16" s="16" t="s">
        <v>44</v>
      </c>
      <c r="F16" s="16" t="s">
        <v>12</v>
      </c>
      <c r="G16" s="33">
        <v>3938.05</v>
      </c>
      <c r="H16" s="16"/>
    </row>
    <row r="17" spans="1:8">
      <c r="A17" s="7"/>
      <c r="B17" s="16">
        <v>15</v>
      </c>
      <c r="C17" s="76">
        <v>44008</v>
      </c>
      <c r="D17" s="16" t="s">
        <v>45</v>
      </c>
      <c r="E17" s="16" t="s">
        <v>46</v>
      </c>
      <c r="F17" s="16" t="s">
        <v>37</v>
      </c>
      <c r="G17" s="16">
        <v>31500</v>
      </c>
      <c r="H17" s="16"/>
    </row>
    <row r="18" spans="1:8">
      <c r="A18" s="7"/>
      <c r="B18" s="16">
        <v>16</v>
      </c>
      <c r="C18" s="76">
        <v>44008</v>
      </c>
      <c r="D18" s="16" t="s">
        <v>47</v>
      </c>
      <c r="E18" s="16" t="s">
        <v>46</v>
      </c>
      <c r="F18" s="16" t="s">
        <v>37</v>
      </c>
      <c r="G18" s="16">
        <v>34500</v>
      </c>
      <c r="H18" s="16"/>
    </row>
    <row r="19" spans="1:8">
      <c r="A19" s="7"/>
      <c r="B19" s="16">
        <v>17</v>
      </c>
      <c r="C19" s="76">
        <v>44011</v>
      </c>
      <c r="D19" s="79" t="s">
        <v>16</v>
      </c>
      <c r="E19" s="16" t="s">
        <v>46</v>
      </c>
      <c r="F19" s="16" t="s">
        <v>48</v>
      </c>
      <c r="G19" s="16">
        <v>10800</v>
      </c>
      <c r="H19" s="16" t="s">
        <v>41</v>
      </c>
    </row>
    <row r="20" ht="24" spans="1:8">
      <c r="A20" s="11"/>
      <c r="B20" s="16">
        <v>18</v>
      </c>
      <c r="C20" s="76">
        <v>44012</v>
      </c>
      <c r="D20" s="16" t="s">
        <v>49</v>
      </c>
      <c r="E20" s="16" t="s">
        <v>50</v>
      </c>
      <c r="F20" s="16" t="s">
        <v>51</v>
      </c>
      <c r="G20" s="16">
        <v>239385.68</v>
      </c>
      <c r="H20" s="15" t="s">
        <v>52</v>
      </c>
    </row>
    <row r="21" spans="1:8">
      <c r="A21" s="80"/>
      <c r="B21" s="80" t="s">
        <v>53</v>
      </c>
      <c r="C21" s="80"/>
      <c r="D21" s="80"/>
      <c r="E21" s="80"/>
      <c r="F21" s="80"/>
      <c r="G21" s="81">
        <f>SUM(G3:G20)</f>
        <v>588849.33</v>
      </c>
      <c r="H21" s="80"/>
    </row>
    <row r="22" ht="24" spans="1:8">
      <c r="A22" s="3" t="s">
        <v>54</v>
      </c>
      <c r="B22" s="11">
        <v>1</v>
      </c>
      <c r="C22" s="82">
        <v>44013</v>
      </c>
      <c r="D22" s="83" t="s">
        <v>55</v>
      </c>
      <c r="E22" s="18" t="s">
        <v>56</v>
      </c>
      <c r="F22" s="11" t="s">
        <v>57</v>
      </c>
      <c r="G22" s="11">
        <v>4600</v>
      </c>
      <c r="H22" s="11"/>
    </row>
    <row r="23" spans="1:8">
      <c r="A23" s="7"/>
      <c r="B23" s="16">
        <v>2</v>
      </c>
      <c r="C23" s="76">
        <v>44013</v>
      </c>
      <c r="D23" s="16" t="s">
        <v>58</v>
      </c>
      <c r="E23" s="16" t="s">
        <v>59</v>
      </c>
      <c r="F23" s="16" t="s">
        <v>15</v>
      </c>
      <c r="G23" s="16">
        <v>6500</v>
      </c>
      <c r="H23" s="16" t="s">
        <v>60</v>
      </c>
    </row>
    <row r="24" spans="1:8">
      <c r="A24" s="7"/>
      <c r="B24" s="35">
        <v>3</v>
      </c>
      <c r="C24" s="76">
        <v>44013</v>
      </c>
      <c r="D24" s="35" t="s">
        <v>61</v>
      </c>
      <c r="E24" s="16" t="s">
        <v>59</v>
      </c>
      <c r="F24" s="35" t="s">
        <v>15</v>
      </c>
      <c r="G24" s="35">
        <v>13000</v>
      </c>
      <c r="H24" s="16" t="s">
        <v>60</v>
      </c>
    </row>
    <row r="25" spans="1:8">
      <c r="A25" s="7"/>
      <c r="B25" s="35">
        <v>4</v>
      </c>
      <c r="C25" s="76">
        <v>44015</v>
      </c>
      <c r="D25" s="35" t="s">
        <v>35</v>
      </c>
      <c r="E25" s="16" t="s">
        <v>62</v>
      </c>
      <c r="F25" s="35" t="s">
        <v>15</v>
      </c>
      <c r="G25" s="35">
        <v>4750</v>
      </c>
      <c r="H25" s="16" t="s">
        <v>60</v>
      </c>
    </row>
    <row r="26" spans="1:8">
      <c r="A26" s="7"/>
      <c r="B26" s="35">
        <v>5</v>
      </c>
      <c r="C26" s="76">
        <v>44018</v>
      </c>
      <c r="D26" s="35" t="s">
        <v>63</v>
      </c>
      <c r="E26" s="16" t="s">
        <v>64</v>
      </c>
      <c r="F26" s="35" t="s">
        <v>15</v>
      </c>
      <c r="G26" s="35">
        <v>17000</v>
      </c>
      <c r="H26" s="16" t="s">
        <v>60</v>
      </c>
    </row>
    <row r="27" ht="24" spans="1:8">
      <c r="A27" s="7"/>
      <c r="B27" s="35">
        <v>6</v>
      </c>
      <c r="C27" s="76">
        <v>44018</v>
      </c>
      <c r="D27" s="35" t="s">
        <v>65</v>
      </c>
      <c r="E27" s="15" t="s">
        <v>66</v>
      </c>
      <c r="F27" s="35" t="s">
        <v>67</v>
      </c>
      <c r="G27" s="35">
        <v>15000</v>
      </c>
      <c r="H27" s="16" t="s">
        <v>68</v>
      </c>
    </row>
    <row r="28" ht="24" spans="1:8">
      <c r="A28" s="7"/>
      <c r="B28" s="35">
        <v>7</v>
      </c>
      <c r="C28" s="76">
        <v>44018</v>
      </c>
      <c r="D28" s="35" t="s">
        <v>69</v>
      </c>
      <c r="E28" s="15" t="s">
        <v>70</v>
      </c>
      <c r="F28" s="35" t="s">
        <v>67</v>
      </c>
      <c r="G28" s="35">
        <v>15000</v>
      </c>
      <c r="H28" s="16" t="s">
        <v>68</v>
      </c>
    </row>
    <row r="29" spans="1:8">
      <c r="A29" s="7"/>
      <c r="B29" s="35">
        <v>8</v>
      </c>
      <c r="C29" s="76">
        <v>44021</v>
      </c>
      <c r="D29" s="35" t="s">
        <v>71</v>
      </c>
      <c r="E29" s="15" t="s">
        <v>72</v>
      </c>
      <c r="F29" s="35" t="s">
        <v>73</v>
      </c>
      <c r="G29" s="35">
        <v>280000</v>
      </c>
      <c r="H29" s="16"/>
    </row>
    <row r="30" spans="1:8">
      <c r="A30" s="7"/>
      <c r="B30" s="35">
        <v>9</v>
      </c>
      <c r="C30" s="76">
        <v>44021</v>
      </c>
      <c r="D30" s="35" t="s">
        <v>74</v>
      </c>
      <c r="E30" s="15" t="s">
        <v>75</v>
      </c>
      <c r="F30" s="35" t="s">
        <v>76</v>
      </c>
      <c r="G30" s="35">
        <v>44000</v>
      </c>
      <c r="H30" s="16"/>
    </row>
    <row r="31" spans="1:8">
      <c r="A31" s="7"/>
      <c r="B31" s="35">
        <v>10</v>
      </c>
      <c r="C31" s="76">
        <v>44021</v>
      </c>
      <c r="D31" s="35" t="s">
        <v>74</v>
      </c>
      <c r="E31" s="15" t="s">
        <v>77</v>
      </c>
      <c r="F31" s="35" t="s">
        <v>57</v>
      </c>
      <c r="G31" s="35">
        <v>9500</v>
      </c>
      <c r="H31" s="16"/>
    </row>
    <row r="32" ht="24" spans="1:8">
      <c r="A32" s="7"/>
      <c r="B32" s="35">
        <v>11</v>
      </c>
      <c r="C32" s="76">
        <v>44022</v>
      </c>
      <c r="D32" s="35" t="s">
        <v>78</v>
      </c>
      <c r="E32" s="15" t="s">
        <v>79</v>
      </c>
      <c r="F32" s="35" t="s">
        <v>57</v>
      </c>
      <c r="G32" s="35">
        <v>11000</v>
      </c>
      <c r="H32" s="16" t="s">
        <v>60</v>
      </c>
    </row>
    <row r="33" ht="24" spans="1:8">
      <c r="A33" s="7"/>
      <c r="B33" s="35">
        <v>12</v>
      </c>
      <c r="C33" s="76">
        <v>44025</v>
      </c>
      <c r="D33" s="36" t="s">
        <v>80</v>
      </c>
      <c r="E33" s="15" t="s">
        <v>81</v>
      </c>
      <c r="F33" s="35" t="s">
        <v>37</v>
      </c>
      <c r="G33" s="35">
        <v>32260</v>
      </c>
      <c r="H33" s="16"/>
    </row>
    <row r="34" ht="24" spans="1:8">
      <c r="A34" s="7"/>
      <c r="B34" s="35">
        <v>13</v>
      </c>
      <c r="C34" s="76">
        <v>44025</v>
      </c>
      <c r="D34" s="36" t="s">
        <v>82</v>
      </c>
      <c r="E34" s="15" t="s">
        <v>83</v>
      </c>
      <c r="F34" s="35" t="s">
        <v>15</v>
      </c>
      <c r="G34" s="35">
        <v>17000</v>
      </c>
      <c r="H34" s="16" t="s">
        <v>60</v>
      </c>
    </row>
    <row r="35" ht="24" spans="1:8">
      <c r="A35" s="7"/>
      <c r="B35" s="35">
        <v>14</v>
      </c>
      <c r="C35" s="76">
        <v>44025</v>
      </c>
      <c r="D35" s="36" t="s">
        <v>82</v>
      </c>
      <c r="E35" s="15" t="s">
        <v>84</v>
      </c>
      <c r="F35" s="35" t="s">
        <v>15</v>
      </c>
      <c r="G35" s="35">
        <v>7000</v>
      </c>
      <c r="H35" s="16" t="s">
        <v>60</v>
      </c>
    </row>
    <row r="36" spans="1:8">
      <c r="A36" s="7"/>
      <c r="B36" s="16">
        <v>15</v>
      </c>
      <c r="C36" s="76">
        <v>44028</v>
      </c>
      <c r="D36" s="16" t="s">
        <v>58</v>
      </c>
      <c r="E36" s="16" t="s">
        <v>85</v>
      </c>
      <c r="F36" s="16" t="s">
        <v>86</v>
      </c>
      <c r="G36" s="16">
        <v>6500</v>
      </c>
      <c r="H36" s="39">
        <v>0.5</v>
      </c>
    </row>
    <row r="37" spans="1:8">
      <c r="A37" s="7"/>
      <c r="B37" s="35">
        <v>16</v>
      </c>
      <c r="C37" s="76">
        <v>44028</v>
      </c>
      <c r="D37" s="35" t="s">
        <v>61</v>
      </c>
      <c r="E37" s="16" t="s">
        <v>85</v>
      </c>
      <c r="F37" s="35" t="s">
        <v>86</v>
      </c>
      <c r="G37" s="35">
        <v>13000</v>
      </c>
      <c r="H37" s="39">
        <v>0.5</v>
      </c>
    </row>
    <row r="38" spans="1:8">
      <c r="A38" s="7"/>
      <c r="B38" s="35">
        <v>17</v>
      </c>
      <c r="C38" s="76">
        <v>44028</v>
      </c>
      <c r="D38" s="35" t="s">
        <v>87</v>
      </c>
      <c r="E38" s="16" t="s">
        <v>59</v>
      </c>
      <c r="F38" s="35" t="s">
        <v>15</v>
      </c>
      <c r="G38" s="35">
        <v>11500</v>
      </c>
      <c r="H38" s="39" t="s">
        <v>60</v>
      </c>
    </row>
    <row r="39" ht="24" spans="1:8">
      <c r="A39" s="7"/>
      <c r="B39" s="35">
        <v>18</v>
      </c>
      <c r="C39" s="76">
        <v>44036</v>
      </c>
      <c r="D39" s="35" t="s">
        <v>88</v>
      </c>
      <c r="E39" s="37" t="s">
        <v>89</v>
      </c>
      <c r="F39" s="35" t="s">
        <v>22</v>
      </c>
      <c r="G39" s="35">
        <v>20000</v>
      </c>
      <c r="H39" s="39" t="s">
        <v>90</v>
      </c>
    </row>
    <row r="40" spans="1:8">
      <c r="A40" s="7"/>
      <c r="B40" s="84">
        <v>19</v>
      </c>
      <c r="C40" s="76">
        <v>44039</v>
      </c>
      <c r="D40" s="35" t="s">
        <v>91</v>
      </c>
      <c r="E40" s="16" t="s">
        <v>92</v>
      </c>
      <c r="F40" s="35" t="s">
        <v>93</v>
      </c>
      <c r="G40" s="35">
        <v>46004</v>
      </c>
      <c r="H40" s="39" t="s">
        <v>60</v>
      </c>
    </row>
    <row r="41" spans="1:8">
      <c r="A41" s="7"/>
      <c r="B41" s="84">
        <v>20</v>
      </c>
      <c r="C41" s="76">
        <v>44039</v>
      </c>
      <c r="D41" s="35" t="s">
        <v>94</v>
      </c>
      <c r="E41" s="16" t="s">
        <v>95</v>
      </c>
      <c r="F41" s="35" t="s">
        <v>57</v>
      </c>
      <c r="G41" s="35">
        <v>13800</v>
      </c>
      <c r="H41" s="39" t="s">
        <v>60</v>
      </c>
    </row>
    <row r="42" spans="1:8">
      <c r="A42" s="7"/>
      <c r="B42" s="84">
        <v>21</v>
      </c>
      <c r="C42" s="76">
        <v>44039</v>
      </c>
      <c r="D42" s="35" t="s">
        <v>96</v>
      </c>
      <c r="E42" s="16" t="s">
        <v>97</v>
      </c>
      <c r="F42" s="35" t="s">
        <v>57</v>
      </c>
      <c r="G42" s="35">
        <v>3715</v>
      </c>
      <c r="H42" s="39" t="s">
        <v>60</v>
      </c>
    </row>
    <row r="43" spans="1:8">
      <c r="A43" s="7"/>
      <c r="B43" s="84">
        <v>22</v>
      </c>
      <c r="C43" s="76">
        <v>44039</v>
      </c>
      <c r="D43" s="35" t="s">
        <v>96</v>
      </c>
      <c r="E43" s="16" t="s">
        <v>98</v>
      </c>
      <c r="F43" s="35" t="s">
        <v>15</v>
      </c>
      <c r="G43" s="35">
        <v>26700</v>
      </c>
      <c r="H43" s="39" t="s">
        <v>60</v>
      </c>
    </row>
    <row r="44" ht="36" spans="1:8">
      <c r="A44" s="11"/>
      <c r="B44" s="84">
        <v>23</v>
      </c>
      <c r="C44" s="76">
        <v>44042</v>
      </c>
      <c r="D44" s="85" t="s">
        <v>99</v>
      </c>
      <c r="E44" s="16" t="s">
        <v>100</v>
      </c>
      <c r="F44" s="35" t="s">
        <v>37</v>
      </c>
      <c r="G44" s="35">
        <v>100000</v>
      </c>
      <c r="H44" s="37" t="s">
        <v>101</v>
      </c>
    </row>
    <row r="45" spans="1:8">
      <c r="A45" s="80"/>
      <c r="B45" s="80" t="s">
        <v>53</v>
      </c>
      <c r="C45" s="80"/>
      <c r="D45" s="80"/>
      <c r="E45" s="80"/>
      <c r="F45" s="80"/>
      <c r="G45" s="86">
        <f>G22+G23+G24+G25+G26+G27+G28+G29+G30+G31+G32+G33+G34+G35+G36+G37+G38+G39+G40+G41+G42+G43</f>
        <v>617829</v>
      </c>
      <c r="H45" s="80"/>
    </row>
    <row r="46" spans="2:8">
      <c r="B46" s="11">
        <v>1</v>
      </c>
      <c r="C46" s="82">
        <v>44053</v>
      </c>
      <c r="D46" s="83" t="s">
        <v>96</v>
      </c>
      <c r="E46" s="18" t="s">
        <v>102</v>
      </c>
      <c r="F46" s="11" t="s">
        <v>57</v>
      </c>
      <c r="G46" s="11">
        <v>2365</v>
      </c>
      <c r="H46" s="11" t="s">
        <v>60</v>
      </c>
    </row>
    <row r="47" spans="2:8">
      <c r="B47" s="16">
        <v>2</v>
      </c>
      <c r="C47" s="76">
        <v>44054</v>
      </c>
      <c r="D47" s="16" t="s">
        <v>103</v>
      </c>
      <c r="E47" s="16" t="s">
        <v>104</v>
      </c>
      <c r="F47" s="16" t="s">
        <v>86</v>
      </c>
      <c r="G47" s="16">
        <v>17000</v>
      </c>
      <c r="H47" s="39">
        <v>0.5</v>
      </c>
    </row>
    <row r="48" spans="2:8">
      <c r="B48" s="35">
        <v>3</v>
      </c>
      <c r="C48" s="76">
        <v>44054</v>
      </c>
      <c r="D48" s="35" t="s">
        <v>105</v>
      </c>
      <c r="E48" s="16" t="s">
        <v>104</v>
      </c>
      <c r="F48" s="16" t="s">
        <v>86</v>
      </c>
      <c r="G48" s="35">
        <v>7000</v>
      </c>
      <c r="H48" s="39">
        <v>0.5</v>
      </c>
    </row>
    <row r="49" ht="36" spans="2:8">
      <c r="B49" s="35">
        <v>4</v>
      </c>
      <c r="C49" s="76">
        <v>44054</v>
      </c>
      <c r="D49" s="36" t="s">
        <v>106</v>
      </c>
      <c r="E49" s="36" t="s">
        <v>107</v>
      </c>
      <c r="F49" s="35" t="s">
        <v>86</v>
      </c>
      <c r="G49" s="35">
        <v>61350</v>
      </c>
      <c r="H49" s="39">
        <v>0.5</v>
      </c>
    </row>
    <row r="50" ht="24" spans="2:8">
      <c r="B50" s="35">
        <v>5</v>
      </c>
      <c r="C50" s="76">
        <v>44054</v>
      </c>
      <c r="D50" s="35" t="s">
        <v>108</v>
      </c>
      <c r="E50" s="36" t="s">
        <v>109</v>
      </c>
      <c r="F50" s="35" t="s">
        <v>34</v>
      </c>
      <c r="G50" s="35">
        <v>11750</v>
      </c>
      <c r="H50" s="39">
        <v>0.25</v>
      </c>
    </row>
    <row r="51" ht="24" spans="2:8">
      <c r="B51" s="35">
        <v>6</v>
      </c>
      <c r="C51" s="76">
        <v>44061</v>
      </c>
      <c r="D51" s="36" t="s">
        <v>110</v>
      </c>
      <c r="E51" s="36" t="s">
        <v>111</v>
      </c>
      <c r="F51" s="35" t="s">
        <v>57</v>
      </c>
      <c r="G51" s="35">
        <v>9300</v>
      </c>
      <c r="H51" s="39" t="s">
        <v>60</v>
      </c>
    </row>
    <row r="52" ht="24" spans="2:8">
      <c r="B52" s="35">
        <v>7</v>
      </c>
      <c r="C52" s="76">
        <v>44062</v>
      </c>
      <c r="D52" s="36" t="s">
        <v>112</v>
      </c>
      <c r="E52" s="36" t="s">
        <v>113</v>
      </c>
      <c r="F52" s="87">
        <v>0.95</v>
      </c>
      <c r="G52" s="35">
        <v>26163</v>
      </c>
      <c r="H52" s="39" t="s">
        <v>114</v>
      </c>
    </row>
    <row r="53" ht="24" spans="2:8">
      <c r="B53" s="35">
        <v>8</v>
      </c>
      <c r="C53" s="76">
        <v>44062</v>
      </c>
      <c r="D53" s="36" t="s">
        <v>112</v>
      </c>
      <c r="E53" s="36" t="s">
        <v>115</v>
      </c>
      <c r="F53" s="35" t="s">
        <v>116</v>
      </c>
      <c r="G53" s="35">
        <v>19000</v>
      </c>
      <c r="H53" s="39" t="s">
        <v>60</v>
      </c>
    </row>
    <row r="54" ht="24" spans="2:8">
      <c r="B54" s="35">
        <v>9</v>
      </c>
      <c r="C54" s="76">
        <v>44061</v>
      </c>
      <c r="D54" s="36" t="s">
        <v>117</v>
      </c>
      <c r="E54" s="36" t="s">
        <v>118</v>
      </c>
      <c r="F54" s="35" t="s">
        <v>116</v>
      </c>
      <c r="G54" s="35">
        <v>150000</v>
      </c>
      <c r="H54" s="37" t="s">
        <v>119</v>
      </c>
    </row>
    <row r="55" s="26" customFormat="1" ht="36" spans="1:8">
      <c r="A55" s="26" t="s">
        <v>120</v>
      </c>
      <c r="B55" s="35">
        <v>10</v>
      </c>
      <c r="C55" s="76">
        <v>44063</v>
      </c>
      <c r="D55" s="45" t="s">
        <v>121</v>
      </c>
      <c r="E55" s="45" t="s">
        <v>122</v>
      </c>
      <c r="F55" s="44" t="s">
        <v>123</v>
      </c>
      <c r="G55" s="88">
        <v>84500</v>
      </c>
      <c r="H55" s="44" t="s">
        <v>60</v>
      </c>
    </row>
    <row r="56" ht="36" spans="2:8">
      <c r="B56" s="35">
        <v>11</v>
      </c>
      <c r="C56" s="76">
        <v>44064</v>
      </c>
      <c r="D56" s="36" t="s">
        <v>124</v>
      </c>
      <c r="E56" s="36" t="s">
        <v>125</v>
      </c>
      <c r="F56" s="35" t="s">
        <v>116</v>
      </c>
      <c r="G56" s="38">
        <v>47875</v>
      </c>
      <c r="H56" s="37" t="s">
        <v>126</v>
      </c>
    </row>
    <row r="57" ht="24" spans="2:8">
      <c r="B57" s="35">
        <v>12</v>
      </c>
      <c r="C57" s="76">
        <v>44064</v>
      </c>
      <c r="D57" s="36" t="s">
        <v>124</v>
      </c>
      <c r="E57" s="36" t="s">
        <v>127</v>
      </c>
      <c r="F57" s="35" t="s">
        <v>15</v>
      </c>
      <c r="G57" s="38">
        <v>10850</v>
      </c>
      <c r="H57" s="37" t="s">
        <v>60</v>
      </c>
    </row>
    <row r="58" ht="36" spans="2:8">
      <c r="B58" s="35">
        <v>13</v>
      </c>
      <c r="C58" s="76">
        <v>44068</v>
      </c>
      <c r="D58" s="36" t="s">
        <v>128</v>
      </c>
      <c r="E58" s="36" t="s">
        <v>129</v>
      </c>
      <c r="F58" s="35" t="s">
        <v>130</v>
      </c>
      <c r="G58" s="38">
        <v>39200</v>
      </c>
      <c r="H58" s="37">
        <v>0.4</v>
      </c>
    </row>
    <row r="59" ht="24" spans="2:8">
      <c r="B59" s="35">
        <v>14</v>
      </c>
      <c r="C59" s="76">
        <v>44068</v>
      </c>
      <c r="D59" s="36" t="s">
        <v>131</v>
      </c>
      <c r="E59" s="36" t="s">
        <v>132</v>
      </c>
      <c r="F59" s="35" t="s">
        <v>133</v>
      </c>
      <c r="G59" s="38">
        <v>23585</v>
      </c>
      <c r="H59" s="37">
        <v>0.25</v>
      </c>
    </row>
    <row r="60" ht="24" spans="2:8">
      <c r="B60" s="35">
        <v>15</v>
      </c>
      <c r="C60" s="76">
        <v>44069</v>
      </c>
      <c r="D60" s="36" t="s">
        <v>134</v>
      </c>
      <c r="E60" s="36" t="s">
        <v>135</v>
      </c>
      <c r="F60" s="35" t="s">
        <v>57</v>
      </c>
      <c r="G60" s="38">
        <v>14700</v>
      </c>
      <c r="H60" s="37" t="s">
        <v>60</v>
      </c>
    </row>
    <row r="61" spans="2:8">
      <c r="B61" s="35">
        <v>16</v>
      </c>
      <c r="C61" s="76">
        <v>44069</v>
      </c>
      <c r="D61" s="36" t="s">
        <v>96</v>
      </c>
      <c r="E61" s="36" t="s">
        <v>136</v>
      </c>
      <c r="F61" s="35" t="s">
        <v>133</v>
      </c>
      <c r="G61" s="38">
        <v>28800</v>
      </c>
      <c r="H61" s="37">
        <v>0.8</v>
      </c>
    </row>
    <row r="62" ht="24" spans="2:8">
      <c r="B62" s="35">
        <v>17</v>
      </c>
      <c r="C62" s="76">
        <v>44069</v>
      </c>
      <c r="D62" s="36" t="s">
        <v>137</v>
      </c>
      <c r="E62" s="36" t="s">
        <v>138</v>
      </c>
      <c r="F62" s="35" t="s">
        <v>133</v>
      </c>
      <c r="G62" s="40">
        <v>160923.99</v>
      </c>
      <c r="H62" s="37">
        <v>0.25</v>
      </c>
    </row>
    <row r="63" spans="1:8">
      <c r="A63" s="80"/>
      <c r="B63" s="80" t="s">
        <v>53</v>
      </c>
      <c r="C63" s="80"/>
      <c r="D63" s="80"/>
      <c r="E63" s="80"/>
      <c r="F63" s="80"/>
      <c r="G63" s="86">
        <f>G46+G47+G48+G49+G50+G51+G52+G53+G54+G55+G56+G57+G58+G59+G60+G61+G62</f>
        <v>714361.99</v>
      </c>
      <c r="H63" s="80"/>
    </row>
    <row r="64" spans="2:8">
      <c r="B64" s="11">
        <v>1</v>
      </c>
      <c r="C64" s="82">
        <v>44075</v>
      </c>
      <c r="D64" s="83" t="s">
        <v>139</v>
      </c>
      <c r="E64" s="18" t="s">
        <v>102</v>
      </c>
      <c r="F64" s="11" t="s">
        <v>57</v>
      </c>
      <c r="G64" s="38">
        <v>3210</v>
      </c>
      <c r="H64" s="11" t="s">
        <v>60</v>
      </c>
    </row>
    <row r="65" spans="2:8">
      <c r="B65" s="16">
        <v>2</v>
      </c>
      <c r="C65" s="76">
        <v>44075</v>
      </c>
      <c r="D65" s="16" t="s">
        <v>140</v>
      </c>
      <c r="E65" s="16" t="s">
        <v>141</v>
      </c>
      <c r="F65" s="16" t="s">
        <v>130</v>
      </c>
      <c r="G65" s="38">
        <v>12190</v>
      </c>
      <c r="H65" s="39">
        <v>0.25</v>
      </c>
    </row>
    <row r="66" spans="2:8">
      <c r="B66" s="35">
        <v>3</v>
      </c>
      <c r="C66" s="76">
        <v>44076</v>
      </c>
      <c r="D66" s="35" t="s">
        <v>142</v>
      </c>
      <c r="E66" s="16" t="s">
        <v>143</v>
      </c>
      <c r="F66" s="16" t="s">
        <v>57</v>
      </c>
      <c r="G66" s="38">
        <v>9950</v>
      </c>
      <c r="H66" s="39" t="s">
        <v>60</v>
      </c>
    </row>
    <row r="67" spans="2:8">
      <c r="B67" s="16">
        <v>4</v>
      </c>
      <c r="C67" s="76">
        <v>44077</v>
      </c>
      <c r="D67" s="16" t="s">
        <v>144</v>
      </c>
      <c r="E67" s="16" t="s">
        <v>145</v>
      </c>
      <c r="F67" s="16" t="s">
        <v>15</v>
      </c>
      <c r="G67" s="38">
        <v>28200</v>
      </c>
      <c r="H67" s="39" t="s">
        <v>60</v>
      </c>
    </row>
    <row r="68" spans="2:8">
      <c r="B68" s="35">
        <v>5</v>
      </c>
      <c r="C68" s="76">
        <v>44077</v>
      </c>
      <c r="D68" s="35" t="s">
        <v>146</v>
      </c>
      <c r="E68" s="16" t="s">
        <v>132</v>
      </c>
      <c r="F68" s="16" t="s">
        <v>15</v>
      </c>
      <c r="G68" s="38">
        <v>5497.2</v>
      </c>
      <c r="H68" s="39" t="s">
        <v>60</v>
      </c>
    </row>
    <row r="69" ht="24" spans="1:8">
      <c r="A69" t="s">
        <v>147</v>
      </c>
      <c r="B69" s="35">
        <v>6</v>
      </c>
      <c r="C69" s="76">
        <v>44085</v>
      </c>
      <c r="D69" s="36" t="s">
        <v>131</v>
      </c>
      <c r="E69" s="36" t="s">
        <v>132</v>
      </c>
      <c r="F69" s="35" t="s">
        <v>130</v>
      </c>
      <c r="G69" s="38">
        <v>23585</v>
      </c>
      <c r="H69" s="37">
        <v>0.25</v>
      </c>
    </row>
    <row r="70" ht="24" spans="2:8">
      <c r="B70" s="35">
        <v>7</v>
      </c>
      <c r="C70" s="76">
        <v>44085</v>
      </c>
      <c r="D70" s="36" t="s">
        <v>96</v>
      </c>
      <c r="E70" s="36" t="s">
        <v>148</v>
      </c>
      <c r="F70" s="35" t="s">
        <v>57</v>
      </c>
      <c r="G70" s="38">
        <v>4000</v>
      </c>
      <c r="H70" s="37" t="s">
        <v>60</v>
      </c>
    </row>
    <row r="71" spans="2:8">
      <c r="B71" s="35">
        <v>8</v>
      </c>
      <c r="C71" s="76">
        <v>44089</v>
      </c>
      <c r="D71" s="16" t="s">
        <v>40</v>
      </c>
      <c r="E71" s="16" t="s">
        <v>33</v>
      </c>
      <c r="F71" s="16" t="s">
        <v>116</v>
      </c>
      <c r="G71" s="33">
        <v>22000</v>
      </c>
      <c r="H71" s="16" t="s">
        <v>41</v>
      </c>
    </row>
    <row r="72" spans="2:8">
      <c r="B72" s="35">
        <v>9</v>
      </c>
      <c r="C72" s="76">
        <v>44096</v>
      </c>
      <c r="D72" s="15" t="s">
        <v>149</v>
      </c>
      <c r="E72" s="16" t="s">
        <v>33</v>
      </c>
      <c r="F72" s="16" t="s">
        <v>37</v>
      </c>
      <c r="G72" s="33">
        <v>125300</v>
      </c>
      <c r="H72" s="39">
        <v>0.7</v>
      </c>
    </row>
    <row r="73" ht="36" spans="2:8">
      <c r="B73" s="35">
        <v>10</v>
      </c>
      <c r="C73" s="76">
        <v>44102</v>
      </c>
      <c r="D73" s="15" t="s">
        <v>150</v>
      </c>
      <c r="E73" s="16" t="s">
        <v>151</v>
      </c>
      <c r="F73" s="16" t="s">
        <v>57</v>
      </c>
      <c r="G73" s="33">
        <v>1200</v>
      </c>
      <c r="H73" s="39" t="s">
        <v>57</v>
      </c>
    </row>
    <row r="74" ht="36" spans="2:8">
      <c r="B74" s="35">
        <v>11</v>
      </c>
      <c r="C74" s="76">
        <v>44102</v>
      </c>
      <c r="D74" s="15" t="s">
        <v>152</v>
      </c>
      <c r="E74" s="15" t="s">
        <v>153</v>
      </c>
      <c r="F74" s="16" t="s">
        <v>154</v>
      </c>
      <c r="G74" s="33">
        <v>26000</v>
      </c>
      <c r="H74" s="39">
        <v>0.5</v>
      </c>
    </row>
    <row r="75" spans="1:8">
      <c r="A75" s="80"/>
      <c r="B75" s="80" t="s">
        <v>53</v>
      </c>
      <c r="C75" s="80"/>
      <c r="D75" s="80"/>
      <c r="E75" s="80"/>
      <c r="F75" s="80"/>
      <c r="G75" s="86">
        <f>G64+G65+G66+G67+G68+G69+G70+G71+G72+G73+G74</f>
        <v>261132.2</v>
      </c>
      <c r="H75" s="80"/>
    </row>
    <row r="76" spans="1:8">
      <c r="A76" s="89">
        <v>10</v>
      </c>
      <c r="B76" s="11">
        <v>1</v>
      </c>
      <c r="C76" s="82">
        <v>44118</v>
      </c>
      <c r="D76" s="83" t="s">
        <v>155</v>
      </c>
      <c r="E76" s="18" t="s">
        <v>156</v>
      </c>
      <c r="F76" s="11" t="s">
        <v>15</v>
      </c>
      <c r="G76" s="38">
        <v>5600</v>
      </c>
      <c r="H76" s="11" t="s">
        <v>60</v>
      </c>
    </row>
    <row r="77" spans="1:8">
      <c r="A77" s="89"/>
      <c r="B77" s="16">
        <v>2</v>
      </c>
      <c r="C77" s="82">
        <v>44118</v>
      </c>
      <c r="D77" s="16" t="s">
        <v>157</v>
      </c>
      <c r="E77" s="16" t="s">
        <v>158</v>
      </c>
      <c r="F77" s="16" t="s">
        <v>57</v>
      </c>
      <c r="G77" s="38">
        <v>10000</v>
      </c>
      <c r="H77" s="39" t="s">
        <v>60</v>
      </c>
    </row>
    <row r="78" ht="24" spans="1:8">
      <c r="A78" s="89"/>
      <c r="B78" s="35">
        <v>3</v>
      </c>
      <c r="C78" s="76">
        <v>44126</v>
      </c>
      <c r="D78" s="35" t="s">
        <v>144</v>
      </c>
      <c r="E78" s="36" t="s">
        <v>159</v>
      </c>
      <c r="F78" s="39">
        <v>0.7</v>
      </c>
      <c r="G78" s="38">
        <v>15638.14</v>
      </c>
      <c r="H78" s="39">
        <v>0.7</v>
      </c>
    </row>
    <row r="79" ht="36" spans="1:8">
      <c r="A79" s="89"/>
      <c r="B79" s="16">
        <v>4</v>
      </c>
      <c r="C79" s="76">
        <v>44126</v>
      </c>
      <c r="D79" s="36" t="s">
        <v>160</v>
      </c>
      <c r="E79" s="36"/>
      <c r="F79" s="16" t="s">
        <v>57</v>
      </c>
      <c r="G79" s="38">
        <v>98566.38</v>
      </c>
      <c r="H79" s="39" t="s">
        <v>57</v>
      </c>
    </row>
    <row r="80" ht="24" spans="1:8">
      <c r="A80" s="89"/>
      <c r="B80" s="35">
        <v>5</v>
      </c>
      <c r="C80" s="76">
        <v>44127</v>
      </c>
      <c r="D80" s="36" t="s">
        <v>161</v>
      </c>
      <c r="E80" s="16" t="s">
        <v>162</v>
      </c>
      <c r="F80" s="16" t="s">
        <v>154</v>
      </c>
      <c r="G80" s="38">
        <v>3500</v>
      </c>
      <c r="H80" s="39">
        <v>0.1</v>
      </c>
    </row>
    <row r="81" ht="24" spans="1:8">
      <c r="A81" s="89"/>
      <c r="B81" s="35">
        <v>6</v>
      </c>
      <c r="C81" s="76">
        <v>44130</v>
      </c>
      <c r="D81" s="36" t="s">
        <v>163</v>
      </c>
      <c r="E81" s="36" t="s">
        <v>164</v>
      </c>
      <c r="F81" s="35" t="s">
        <v>22</v>
      </c>
      <c r="G81" s="38">
        <v>56000</v>
      </c>
      <c r="H81" s="37">
        <v>0.2</v>
      </c>
    </row>
    <row r="82" ht="24" spans="1:8">
      <c r="A82" s="89"/>
      <c r="B82" s="35">
        <v>7</v>
      </c>
      <c r="C82" s="76">
        <v>44131</v>
      </c>
      <c r="D82" s="36" t="s">
        <v>165</v>
      </c>
      <c r="E82" s="36" t="s">
        <v>166</v>
      </c>
      <c r="F82" s="35" t="s">
        <v>15</v>
      </c>
      <c r="G82" s="38">
        <v>22450</v>
      </c>
      <c r="H82" s="37">
        <v>0.5</v>
      </c>
    </row>
    <row r="83" ht="36" spans="1:8">
      <c r="A83" s="89"/>
      <c r="B83" s="35">
        <v>8</v>
      </c>
      <c r="C83" s="76">
        <v>44124</v>
      </c>
      <c r="D83" s="15" t="s">
        <v>167</v>
      </c>
      <c r="E83" s="16" t="s">
        <v>168</v>
      </c>
      <c r="F83" s="16" t="s">
        <v>57</v>
      </c>
      <c r="G83" s="33">
        <v>7000</v>
      </c>
      <c r="H83" s="16" t="s">
        <v>60</v>
      </c>
    </row>
    <row r="84" ht="24" spans="1:8">
      <c r="A84" s="89"/>
      <c r="B84" s="35">
        <v>9</v>
      </c>
      <c r="C84" s="76">
        <v>44124</v>
      </c>
      <c r="D84" s="15" t="s">
        <v>169</v>
      </c>
      <c r="E84" s="16" t="s">
        <v>170</v>
      </c>
      <c r="F84" s="16" t="s">
        <v>171</v>
      </c>
      <c r="G84" s="33">
        <v>771696</v>
      </c>
      <c r="H84" s="39" t="s">
        <v>172</v>
      </c>
    </row>
    <row r="85" ht="24" spans="1:8">
      <c r="A85" s="89"/>
      <c r="B85" s="35">
        <v>10</v>
      </c>
      <c r="C85" s="76">
        <v>44130</v>
      </c>
      <c r="D85" s="15" t="s">
        <v>173</v>
      </c>
      <c r="E85" s="16" t="s">
        <v>104</v>
      </c>
      <c r="F85" s="16" t="s">
        <v>76</v>
      </c>
      <c r="G85" s="33">
        <v>13000</v>
      </c>
      <c r="H85" s="39">
        <v>0.5</v>
      </c>
    </row>
    <row r="86" ht="24" spans="1:8">
      <c r="A86" s="89"/>
      <c r="B86" s="35">
        <v>11</v>
      </c>
      <c r="C86" s="90" t="s">
        <v>174</v>
      </c>
      <c r="D86" s="15" t="s">
        <v>175</v>
      </c>
      <c r="E86" s="16" t="s">
        <v>176</v>
      </c>
      <c r="F86" s="16" t="s">
        <v>154</v>
      </c>
      <c r="G86" s="33">
        <v>1000000</v>
      </c>
      <c r="H86" s="15" t="s">
        <v>177</v>
      </c>
    </row>
    <row r="87" ht="24" spans="1:8">
      <c r="A87" s="89"/>
      <c r="B87" s="35">
        <v>12</v>
      </c>
      <c r="C87" s="90">
        <v>44131</v>
      </c>
      <c r="D87" s="15" t="s">
        <v>178</v>
      </c>
      <c r="E87" s="36" t="s">
        <v>179</v>
      </c>
      <c r="F87" s="16" t="s">
        <v>57</v>
      </c>
      <c r="G87" s="33">
        <v>38350</v>
      </c>
      <c r="H87" s="39" t="s">
        <v>60</v>
      </c>
    </row>
    <row r="88" spans="1:8">
      <c r="A88" s="80"/>
      <c r="B88" s="80" t="s">
        <v>53</v>
      </c>
      <c r="C88" s="80"/>
      <c r="D88" s="80"/>
      <c r="E88" s="80"/>
      <c r="F88" s="80"/>
      <c r="G88" s="86">
        <f>SUM(G76:G87)</f>
        <v>2041800.52</v>
      </c>
      <c r="H88" s="80"/>
    </row>
    <row r="89" ht="24" spans="1:8">
      <c r="A89">
        <v>11</v>
      </c>
      <c r="B89" s="11">
        <v>1</v>
      </c>
      <c r="C89" s="82">
        <v>44138</v>
      </c>
      <c r="D89" s="83" t="s">
        <v>180</v>
      </c>
      <c r="E89" s="18" t="s">
        <v>181</v>
      </c>
      <c r="F89" s="11" t="s">
        <v>15</v>
      </c>
      <c r="G89" s="38">
        <v>8380</v>
      </c>
      <c r="H89" s="11" t="s">
        <v>60</v>
      </c>
    </row>
    <row r="90" ht="24" spans="2:8">
      <c r="B90" s="16">
        <v>2</v>
      </c>
      <c r="C90" s="82">
        <v>44138</v>
      </c>
      <c r="D90" s="36" t="s">
        <v>182</v>
      </c>
      <c r="E90" s="36" t="s">
        <v>183</v>
      </c>
      <c r="F90" s="16" t="s">
        <v>57</v>
      </c>
      <c r="G90" s="38">
        <v>10400</v>
      </c>
      <c r="H90" s="15" t="s">
        <v>184</v>
      </c>
    </row>
    <row r="91" ht="24" spans="2:8">
      <c r="B91" s="35">
        <v>3</v>
      </c>
      <c r="C91" s="76">
        <v>44107</v>
      </c>
      <c r="D91" s="15" t="s">
        <v>173</v>
      </c>
      <c r="E91" s="16" t="s">
        <v>185</v>
      </c>
      <c r="F91" s="16" t="s">
        <v>186</v>
      </c>
      <c r="G91" s="33">
        <v>13000</v>
      </c>
      <c r="H91" s="39" t="s">
        <v>60</v>
      </c>
    </row>
    <row r="92" ht="24" spans="2:8">
      <c r="B92" s="16">
        <v>4</v>
      </c>
      <c r="C92" s="76">
        <v>44140</v>
      </c>
      <c r="D92" s="36" t="s">
        <v>187</v>
      </c>
      <c r="E92" s="36" t="s">
        <v>188</v>
      </c>
      <c r="F92" s="16" t="s">
        <v>189</v>
      </c>
      <c r="G92" s="38">
        <v>4500</v>
      </c>
      <c r="H92" s="39" t="s">
        <v>60</v>
      </c>
    </row>
    <row r="93" ht="24" spans="2:8">
      <c r="B93" s="35">
        <v>5</v>
      </c>
      <c r="C93" s="76">
        <v>44140</v>
      </c>
      <c r="D93" s="36" t="s">
        <v>187</v>
      </c>
      <c r="E93" s="36" t="s">
        <v>190</v>
      </c>
      <c r="F93" s="16" t="s">
        <v>15</v>
      </c>
      <c r="G93" s="38">
        <v>4250</v>
      </c>
      <c r="H93" s="39" t="s">
        <v>60</v>
      </c>
    </row>
    <row r="94" ht="24" spans="2:8">
      <c r="B94" s="35">
        <v>6</v>
      </c>
      <c r="C94" s="76">
        <v>44140</v>
      </c>
      <c r="D94" s="36" t="s">
        <v>191</v>
      </c>
      <c r="E94" s="36" t="s">
        <v>192</v>
      </c>
      <c r="F94" s="16" t="s">
        <v>126</v>
      </c>
      <c r="G94" s="38">
        <v>11750</v>
      </c>
      <c r="H94" s="39" t="s">
        <v>126</v>
      </c>
    </row>
    <row r="95" ht="24" spans="2:8">
      <c r="B95" s="35">
        <v>7</v>
      </c>
      <c r="C95" s="76">
        <v>44140</v>
      </c>
      <c r="D95" s="36" t="s">
        <v>117</v>
      </c>
      <c r="E95" s="36" t="s">
        <v>193</v>
      </c>
      <c r="F95" s="16" t="s">
        <v>57</v>
      </c>
      <c r="G95" s="38">
        <v>5000</v>
      </c>
      <c r="H95" s="39" t="s">
        <v>60</v>
      </c>
    </row>
    <row r="96" ht="24" spans="2:8">
      <c r="B96" s="35">
        <v>8</v>
      </c>
      <c r="C96" s="76">
        <v>44140</v>
      </c>
      <c r="D96" s="36" t="s">
        <v>117</v>
      </c>
      <c r="E96" s="36" t="s">
        <v>194</v>
      </c>
      <c r="F96" s="16" t="s">
        <v>189</v>
      </c>
      <c r="G96" s="38">
        <v>59900</v>
      </c>
      <c r="H96" s="39" t="s">
        <v>60</v>
      </c>
    </row>
    <row r="97" ht="24" spans="2:8">
      <c r="B97" s="35">
        <v>9</v>
      </c>
      <c r="C97" s="76">
        <v>44141</v>
      </c>
      <c r="D97" s="36" t="s">
        <v>195</v>
      </c>
      <c r="E97" s="36" t="s">
        <v>196</v>
      </c>
      <c r="F97" s="33">
        <v>45787</v>
      </c>
      <c r="G97" s="38">
        <v>21037</v>
      </c>
      <c r="H97" s="39" t="s">
        <v>197</v>
      </c>
    </row>
    <row r="98" ht="48" spans="2:8">
      <c r="B98" s="35">
        <v>10</v>
      </c>
      <c r="C98" s="76">
        <v>44144</v>
      </c>
      <c r="D98" s="36" t="s">
        <v>169</v>
      </c>
      <c r="E98" s="36" t="s">
        <v>198</v>
      </c>
      <c r="F98" s="33">
        <v>100000</v>
      </c>
      <c r="G98" s="38">
        <v>100000</v>
      </c>
      <c r="H98" s="39" t="s">
        <v>199</v>
      </c>
    </row>
    <row r="99" ht="36" spans="2:8">
      <c r="B99" s="35">
        <v>11</v>
      </c>
      <c r="C99" s="76">
        <v>44144</v>
      </c>
      <c r="D99" s="36" t="s">
        <v>200</v>
      </c>
      <c r="E99" s="36" t="s">
        <v>201</v>
      </c>
      <c r="F99" s="33">
        <v>1500</v>
      </c>
      <c r="G99" s="38">
        <v>1500</v>
      </c>
      <c r="H99" s="39" t="s">
        <v>202</v>
      </c>
    </row>
    <row r="100" ht="24" spans="2:8">
      <c r="B100" s="35">
        <v>12</v>
      </c>
      <c r="C100" s="76">
        <v>44145</v>
      </c>
      <c r="D100" s="36" t="s">
        <v>203</v>
      </c>
      <c r="E100" s="36" t="s">
        <v>204</v>
      </c>
      <c r="F100" s="33">
        <v>23580</v>
      </c>
      <c r="G100" s="38">
        <v>1179</v>
      </c>
      <c r="H100" s="39" t="s">
        <v>205</v>
      </c>
    </row>
    <row r="101" ht="24" spans="2:8">
      <c r="B101" s="35">
        <v>13</v>
      </c>
      <c r="C101" s="76">
        <v>44148</v>
      </c>
      <c r="D101" s="36" t="s">
        <v>206</v>
      </c>
      <c r="E101" s="36" t="s">
        <v>207</v>
      </c>
      <c r="F101" s="33">
        <v>22000</v>
      </c>
      <c r="G101" s="38">
        <v>11000</v>
      </c>
      <c r="H101" s="39" t="s">
        <v>205</v>
      </c>
    </row>
    <row r="102" ht="24" spans="2:8">
      <c r="B102" s="35">
        <v>14</v>
      </c>
      <c r="C102" s="76">
        <v>44147</v>
      </c>
      <c r="D102" s="36" t="s">
        <v>208</v>
      </c>
      <c r="E102" s="36" t="s">
        <v>138</v>
      </c>
      <c r="F102" s="33">
        <v>643696</v>
      </c>
      <c r="G102" s="38">
        <v>160924</v>
      </c>
      <c r="H102" s="39" t="s">
        <v>209</v>
      </c>
    </row>
    <row r="103" spans="2:8">
      <c r="B103" s="35">
        <v>15</v>
      </c>
      <c r="C103" s="76"/>
      <c r="D103" s="36"/>
      <c r="E103" s="36"/>
      <c r="F103" s="33"/>
      <c r="G103" s="38"/>
      <c r="H103" s="39"/>
    </row>
    <row r="104" ht="24" spans="2:8">
      <c r="B104" s="35">
        <v>16</v>
      </c>
      <c r="C104" s="76">
        <v>44154</v>
      </c>
      <c r="D104" s="36" t="s">
        <v>210</v>
      </c>
      <c r="E104" s="36" t="s">
        <v>211</v>
      </c>
      <c r="F104" s="33">
        <v>30000</v>
      </c>
      <c r="G104" s="38">
        <v>15000</v>
      </c>
      <c r="H104" s="39" t="s">
        <v>212</v>
      </c>
    </row>
    <row r="105" ht="24" spans="2:8">
      <c r="B105" s="35">
        <v>17</v>
      </c>
      <c r="C105" s="76">
        <v>44154</v>
      </c>
      <c r="D105" s="36" t="s">
        <v>213</v>
      </c>
      <c r="E105" s="36" t="s">
        <v>214</v>
      </c>
      <c r="F105" s="33">
        <v>18640.1</v>
      </c>
      <c r="G105" s="33">
        <v>18640.1</v>
      </c>
      <c r="H105" s="39" t="s">
        <v>60</v>
      </c>
    </row>
    <row r="106" ht="24" spans="2:8">
      <c r="B106" s="35">
        <v>18</v>
      </c>
      <c r="C106" s="76">
        <v>44154</v>
      </c>
      <c r="D106" s="36" t="s">
        <v>213</v>
      </c>
      <c r="E106" s="36" t="s">
        <v>215</v>
      </c>
      <c r="F106" s="33">
        <v>1500</v>
      </c>
      <c r="G106" s="33">
        <v>1500</v>
      </c>
      <c r="H106" s="39" t="s">
        <v>60</v>
      </c>
    </row>
    <row r="107" ht="24" spans="2:8">
      <c r="B107" s="35">
        <v>19</v>
      </c>
      <c r="C107" s="90">
        <v>44154</v>
      </c>
      <c r="D107" s="36" t="s">
        <v>216</v>
      </c>
      <c r="E107" s="36" t="s">
        <v>202</v>
      </c>
      <c r="F107" s="33">
        <v>5000</v>
      </c>
      <c r="G107" s="33">
        <v>5000</v>
      </c>
      <c r="H107" s="39" t="s">
        <v>217</v>
      </c>
    </row>
    <row r="108" ht="36" spans="2:8">
      <c r="B108" s="35">
        <v>20</v>
      </c>
      <c r="C108" s="76">
        <v>44155</v>
      </c>
      <c r="D108" s="36" t="s">
        <v>218</v>
      </c>
      <c r="E108" s="36" t="s">
        <v>219</v>
      </c>
      <c r="F108" s="38">
        <v>85475</v>
      </c>
      <c r="G108" s="38">
        <v>2564.25</v>
      </c>
      <c r="H108" s="39" t="s">
        <v>205</v>
      </c>
    </row>
    <row r="109" ht="24" spans="2:8">
      <c r="B109" s="35">
        <v>21</v>
      </c>
      <c r="C109" s="76">
        <v>44158</v>
      </c>
      <c r="D109" s="36" t="s">
        <v>220</v>
      </c>
      <c r="E109" s="36" t="s">
        <v>221</v>
      </c>
      <c r="F109" s="38">
        <v>50000</v>
      </c>
      <c r="G109" s="38">
        <v>30000</v>
      </c>
      <c r="H109" s="39" t="s">
        <v>222</v>
      </c>
    </row>
    <row r="110" ht="24" spans="2:8">
      <c r="B110" s="35">
        <v>22</v>
      </c>
      <c r="C110" s="76">
        <v>44158</v>
      </c>
      <c r="D110" s="15" t="s">
        <v>223</v>
      </c>
      <c r="E110" s="36" t="s">
        <v>224</v>
      </c>
      <c r="F110" s="38">
        <v>168000</v>
      </c>
      <c r="G110" s="33">
        <v>33600</v>
      </c>
      <c r="H110" s="39" t="s">
        <v>225</v>
      </c>
    </row>
    <row r="111" ht="24" spans="2:8">
      <c r="B111" s="35">
        <v>23</v>
      </c>
      <c r="C111" s="76">
        <v>44158</v>
      </c>
      <c r="D111" s="15" t="s">
        <v>226</v>
      </c>
      <c r="E111" s="36" t="s">
        <v>227</v>
      </c>
      <c r="F111" s="38">
        <v>50000</v>
      </c>
      <c r="G111" s="33">
        <v>30000</v>
      </c>
      <c r="H111" s="39" t="s">
        <v>60</v>
      </c>
    </row>
    <row r="112" ht="24" spans="2:8">
      <c r="B112" s="35">
        <v>24</v>
      </c>
      <c r="C112" s="76">
        <v>44159</v>
      </c>
      <c r="D112" s="15" t="s">
        <v>228</v>
      </c>
      <c r="E112" s="36" t="s">
        <v>229</v>
      </c>
      <c r="F112" s="38">
        <v>664462.5</v>
      </c>
      <c r="G112" s="33">
        <v>33223.13</v>
      </c>
      <c r="H112" s="39" t="s">
        <v>60</v>
      </c>
    </row>
    <row r="113" ht="24" spans="2:8">
      <c r="B113" s="35">
        <v>25</v>
      </c>
      <c r="C113" s="76">
        <v>44159</v>
      </c>
      <c r="D113" s="15" t="s">
        <v>230</v>
      </c>
      <c r="E113" s="36" t="s">
        <v>231</v>
      </c>
      <c r="F113" s="38">
        <v>9964</v>
      </c>
      <c r="G113" s="33">
        <v>9964</v>
      </c>
      <c r="H113" s="39" t="s">
        <v>60</v>
      </c>
    </row>
    <row r="114" ht="48" spans="2:8">
      <c r="B114" s="35">
        <v>26</v>
      </c>
      <c r="C114" s="76">
        <v>44159</v>
      </c>
      <c r="D114" s="15" t="s">
        <v>232</v>
      </c>
      <c r="E114" s="36" t="s">
        <v>233</v>
      </c>
      <c r="F114" s="38">
        <v>82697.97</v>
      </c>
      <c r="G114" s="33">
        <v>82697.97</v>
      </c>
      <c r="H114" s="39" t="s">
        <v>60</v>
      </c>
    </row>
    <row r="115" ht="24" spans="2:8">
      <c r="B115" s="35">
        <v>27</v>
      </c>
      <c r="C115" s="76">
        <v>44159</v>
      </c>
      <c r="D115" s="15" t="s">
        <v>232</v>
      </c>
      <c r="E115" s="36" t="s">
        <v>234</v>
      </c>
      <c r="F115" s="38">
        <v>10500</v>
      </c>
      <c r="G115" s="33">
        <v>10500</v>
      </c>
      <c r="H115" s="39" t="s">
        <v>197</v>
      </c>
    </row>
    <row r="116" ht="24" spans="2:8">
      <c r="B116" s="35">
        <v>28</v>
      </c>
      <c r="C116" s="76">
        <v>44160</v>
      </c>
      <c r="D116" s="15" t="s">
        <v>235</v>
      </c>
      <c r="E116" s="36" t="s">
        <v>236</v>
      </c>
      <c r="F116" s="38">
        <v>38600</v>
      </c>
      <c r="G116" s="33">
        <v>8829</v>
      </c>
      <c r="H116" s="39" t="s">
        <v>197</v>
      </c>
    </row>
    <row r="117" ht="36" spans="2:8">
      <c r="B117" s="35">
        <v>29</v>
      </c>
      <c r="C117" s="76">
        <v>44160</v>
      </c>
      <c r="D117" s="15" t="s">
        <v>237</v>
      </c>
      <c r="E117" s="36" t="s">
        <v>238</v>
      </c>
      <c r="F117" s="38">
        <v>95000</v>
      </c>
      <c r="G117" s="33">
        <v>76000</v>
      </c>
      <c r="H117" s="39" t="s">
        <v>239</v>
      </c>
    </row>
    <row r="118" ht="24" spans="2:8">
      <c r="B118" s="35">
        <v>30</v>
      </c>
      <c r="C118" s="76">
        <v>44161</v>
      </c>
      <c r="D118" s="15" t="s">
        <v>178</v>
      </c>
      <c r="E118" s="36" t="s">
        <v>240</v>
      </c>
      <c r="F118" s="38">
        <v>4250</v>
      </c>
      <c r="G118" s="38">
        <v>4250</v>
      </c>
      <c r="H118" s="39" t="s">
        <v>60</v>
      </c>
    </row>
    <row r="119" ht="36" spans="2:8">
      <c r="B119" s="35">
        <v>31</v>
      </c>
      <c r="C119" s="76">
        <v>44162</v>
      </c>
      <c r="D119" s="15" t="s">
        <v>241</v>
      </c>
      <c r="E119" s="36" t="s">
        <v>242</v>
      </c>
      <c r="F119" s="38">
        <v>19800</v>
      </c>
      <c r="G119" s="38">
        <v>19800</v>
      </c>
      <c r="H119" s="39" t="s">
        <v>60</v>
      </c>
    </row>
    <row r="120" ht="24" spans="2:8">
      <c r="B120" s="35">
        <v>32</v>
      </c>
      <c r="C120" s="76">
        <v>44162</v>
      </c>
      <c r="D120" s="15" t="s">
        <v>243</v>
      </c>
      <c r="E120" s="36" t="s">
        <v>244</v>
      </c>
      <c r="F120" s="38">
        <v>14000</v>
      </c>
      <c r="G120" s="38">
        <v>8400</v>
      </c>
      <c r="H120" s="39" t="s">
        <v>245</v>
      </c>
    </row>
    <row r="121" spans="1:8">
      <c r="A121" s="80"/>
      <c r="B121" s="80" t="s">
        <v>53</v>
      </c>
      <c r="C121" s="80"/>
      <c r="D121" s="80"/>
      <c r="E121" s="80"/>
      <c r="F121" s="80"/>
      <c r="G121" s="86">
        <f>SUM(G89:G120)</f>
        <v>802788.45</v>
      </c>
      <c r="H121" s="80"/>
    </row>
    <row r="122" ht="24" spans="1:8">
      <c r="A122">
        <v>12</v>
      </c>
      <c r="B122" s="11">
        <v>1</v>
      </c>
      <c r="C122" s="82">
        <v>44166</v>
      </c>
      <c r="D122" s="91" t="s">
        <v>246</v>
      </c>
      <c r="E122" s="36" t="s">
        <v>247</v>
      </c>
      <c r="F122" s="38">
        <v>304000</v>
      </c>
      <c r="G122" s="38">
        <v>67500</v>
      </c>
      <c r="H122" s="11" t="s">
        <v>37</v>
      </c>
    </row>
    <row r="123" ht="24" spans="2:8">
      <c r="B123" s="16">
        <v>2</v>
      </c>
      <c r="C123" s="82">
        <v>44167</v>
      </c>
      <c r="D123" s="36" t="s">
        <v>248</v>
      </c>
      <c r="E123" s="36" t="s">
        <v>249</v>
      </c>
      <c r="F123" s="38">
        <v>496000</v>
      </c>
      <c r="G123" s="92">
        <v>297600</v>
      </c>
      <c r="H123" s="15" t="s">
        <v>250</v>
      </c>
    </row>
    <row r="124" ht="36" spans="2:8">
      <c r="B124" s="35">
        <v>3</v>
      </c>
      <c r="C124" s="76">
        <v>44168</v>
      </c>
      <c r="D124" s="15" t="s">
        <v>251</v>
      </c>
      <c r="E124" s="36" t="s">
        <v>252</v>
      </c>
      <c r="F124" s="38">
        <v>95000</v>
      </c>
      <c r="G124" s="33">
        <v>28500</v>
      </c>
      <c r="H124" s="15" t="s">
        <v>253</v>
      </c>
    </row>
    <row r="125" ht="24" spans="2:8">
      <c r="B125" s="16">
        <v>4</v>
      </c>
      <c r="C125" s="76">
        <v>44169</v>
      </c>
      <c r="D125" s="36" t="s">
        <v>254</v>
      </c>
      <c r="E125" s="36" t="s">
        <v>255</v>
      </c>
      <c r="F125" s="38">
        <v>88000</v>
      </c>
      <c r="G125" s="38">
        <v>44000</v>
      </c>
      <c r="H125" s="39" t="s">
        <v>256</v>
      </c>
    </row>
    <row r="126" ht="24" spans="2:8">
      <c r="B126" s="35">
        <v>5</v>
      </c>
      <c r="C126" s="76">
        <v>44169</v>
      </c>
      <c r="D126" s="36" t="s">
        <v>257</v>
      </c>
      <c r="E126" s="36" t="s">
        <v>258</v>
      </c>
      <c r="F126" s="38">
        <v>46000</v>
      </c>
      <c r="G126" s="38">
        <v>13800</v>
      </c>
      <c r="H126" s="39" t="s">
        <v>256</v>
      </c>
    </row>
    <row r="127" ht="24" spans="2:8">
      <c r="B127" s="35">
        <v>6</v>
      </c>
      <c r="C127" s="76">
        <v>44169</v>
      </c>
      <c r="D127" s="36" t="s">
        <v>257</v>
      </c>
      <c r="E127" s="36" t="s">
        <v>259</v>
      </c>
      <c r="F127" s="38">
        <v>46000</v>
      </c>
      <c r="G127" s="38">
        <v>32200</v>
      </c>
      <c r="H127" s="39" t="s">
        <v>260</v>
      </c>
    </row>
    <row r="128" spans="2:8">
      <c r="B128" s="35">
        <v>7</v>
      </c>
      <c r="C128" s="76">
        <v>44169</v>
      </c>
      <c r="D128" s="36" t="s">
        <v>257</v>
      </c>
      <c r="E128" s="36" t="s">
        <v>261</v>
      </c>
      <c r="F128" s="38">
        <v>9720</v>
      </c>
      <c r="G128" s="38">
        <v>9720</v>
      </c>
      <c r="H128" s="39" t="s">
        <v>60</v>
      </c>
    </row>
    <row r="129" ht="24" spans="2:8">
      <c r="B129" s="35">
        <v>8</v>
      </c>
      <c r="C129" s="76">
        <v>44172</v>
      </c>
      <c r="D129" s="36" t="s">
        <v>262</v>
      </c>
      <c r="E129" s="36" t="s">
        <v>263</v>
      </c>
      <c r="F129" s="38">
        <v>37200</v>
      </c>
      <c r="G129" s="38">
        <v>18600</v>
      </c>
      <c r="H129" s="39" t="s">
        <v>76</v>
      </c>
    </row>
    <row r="130" ht="24" spans="2:8">
      <c r="B130" s="35">
        <v>9</v>
      </c>
      <c r="C130" s="76">
        <v>44174</v>
      </c>
      <c r="D130" s="36" t="s">
        <v>264</v>
      </c>
      <c r="E130" s="36" t="s">
        <v>265</v>
      </c>
      <c r="F130" s="33">
        <v>88000</v>
      </c>
      <c r="G130" s="38">
        <v>22000</v>
      </c>
      <c r="H130" s="39" t="s">
        <v>266</v>
      </c>
    </row>
    <row r="131" ht="24" spans="2:8">
      <c r="B131" s="35">
        <v>10</v>
      </c>
      <c r="C131" s="76">
        <v>44175</v>
      </c>
      <c r="D131" s="36" t="s">
        <v>267</v>
      </c>
      <c r="E131" s="36" t="s">
        <v>268</v>
      </c>
      <c r="F131" s="33">
        <v>45787</v>
      </c>
      <c r="G131" s="38">
        <v>9900</v>
      </c>
      <c r="H131" s="39" t="s">
        <v>205</v>
      </c>
    </row>
    <row r="132" ht="24" spans="2:8">
      <c r="B132" s="35">
        <v>11</v>
      </c>
      <c r="C132" s="76">
        <v>44175</v>
      </c>
      <c r="D132" s="36" t="s">
        <v>269</v>
      </c>
      <c r="E132" s="36" t="s">
        <v>270</v>
      </c>
      <c r="F132" s="33"/>
      <c r="G132" s="38">
        <v>35500</v>
      </c>
      <c r="H132" s="39" t="s">
        <v>205</v>
      </c>
    </row>
    <row r="133" ht="24" spans="2:8">
      <c r="B133" s="35">
        <v>12</v>
      </c>
      <c r="C133" s="76">
        <v>44176</v>
      </c>
      <c r="D133" s="36" t="s">
        <v>271</v>
      </c>
      <c r="E133" s="36" t="s">
        <v>272</v>
      </c>
      <c r="F133" s="33">
        <v>8400</v>
      </c>
      <c r="G133" s="38">
        <v>4200</v>
      </c>
      <c r="H133" s="39" t="s">
        <v>76</v>
      </c>
    </row>
    <row r="134" ht="24" spans="2:8">
      <c r="B134" s="35">
        <v>13</v>
      </c>
      <c r="C134" s="76">
        <v>44179</v>
      </c>
      <c r="D134" s="36" t="s">
        <v>273</v>
      </c>
      <c r="E134" s="36" t="s">
        <v>136</v>
      </c>
      <c r="F134" s="33">
        <v>70560</v>
      </c>
      <c r="G134" s="38">
        <v>70560</v>
      </c>
      <c r="H134" s="39" t="s">
        <v>57</v>
      </c>
    </row>
    <row r="135" ht="24" spans="2:8">
      <c r="B135" s="35">
        <v>14</v>
      </c>
      <c r="C135" s="76">
        <v>44180</v>
      </c>
      <c r="D135" s="36" t="s">
        <v>274</v>
      </c>
      <c r="E135" s="36" t="s">
        <v>275</v>
      </c>
      <c r="F135" s="33">
        <v>1156648</v>
      </c>
      <c r="G135" s="38">
        <v>289162.4</v>
      </c>
      <c r="H135" s="39" t="s">
        <v>276</v>
      </c>
    </row>
    <row r="136" spans="2:8">
      <c r="B136" s="35">
        <v>15</v>
      </c>
      <c r="C136" s="76">
        <v>44180</v>
      </c>
      <c r="D136" s="36" t="s">
        <v>277</v>
      </c>
      <c r="E136" s="36" t="s">
        <v>278</v>
      </c>
      <c r="F136" s="33"/>
      <c r="G136" s="38">
        <v>16182.54</v>
      </c>
      <c r="H136" s="39" t="s">
        <v>279</v>
      </c>
    </row>
    <row r="137" ht="24" spans="2:8">
      <c r="B137" s="35">
        <v>16</v>
      </c>
      <c r="C137" s="76">
        <v>44183</v>
      </c>
      <c r="D137" s="36" t="s">
        <v>280</v>
      </c>
      <c r="E137" s="36" t="s">
        <v>281</v>
      </c>
      <c r="F137" s="33">
        <v>280000</v>
      </c>
      <c r="G137" s="38">
        <v>210000</v>
      </c>
      <c r="H137" s="39" t="s">
        <v>282</v>
      </c>
    </row>
    <row r="138" ht="24" spans="2:8">
      <c r="B138" s="35">
        <v>17</v>
      </c>
      <c r="C138" s="76">
        <v>44183</v>
      </c>
      <c r="D138" s="36" t="s">
        <v>280</v>
      </c>
      <c r="E138" s="36" t="s">
        <v>283</v>
      </c>
      <c r="F138" s="33">
        <v>18019.88</v>
      </c>
      <c r="G138" s="38">
        <v>18019.88</v>
      </c>
      <c r="H138" s="39" t="s">
        <v>57</v>
      </c>
    </row>
    <row r="139" ht="36" spans="2:8">
      <c r="B139" s="35">
        <v>18</v>
      </c>
      <c r="C139" s="76">
        <v>44183</v>
      </c>
      <c r="D139" s="36" t="s">
        <v>195</v>
      </c>
      <c r="E139" s="36" t="s">
        <v>284</v>
      </c>
      <c r="F139" s="33">
        <v>31500</v>
      </c>
      <c r="G139" s="33">
        <v>31500</v>
      </c>
      <c r="H139" s="39" t="s">
        <v>57</v>
      </c>
    </row>
    <row r="140" spans="2:8">
      <c r="B140" s="16">
        <v>19</v>
      </c>
      <c r="C140" s="76">
        <v>44186</v>
      </c>
      <c r="D140" s="16" t="s">
        <v>140</v>
      </c>
      <c r="E140" s="16" t="s">
        <v>285</v>
      </c>
      <c r="F140" s="16">
        <v>48760</v>
      </c>
      <c r="G140" s="38">
        <v>12190</v>
      </c>
      <c r="H140" s="39">
        <v>0.25</v>
      </c>
    </row>
    <row r="141" spans="2:8">
      <c r="B141" s="16">
        <v>20</v>
      </c>
      <c r="C141" s="76">
        <v>44186</v>
      </c>
      <c r="D141" s="16" t="s">
        <v>140</v>
      </c>
      <c r="E141" s="16" t="s">
        <v>285</v>
      </c>
      <c r="F141" s="16">
        <v>48760</v>
      </c>
      <c r="G141" s="38">
        <v>12190</v>
      </c>
      <c r="H141" s="39" t="s">
        <v>60</v>
      </c>
    </row>
    <row r="142" ht="24" spans="2:8">
      <c r="B142" s="35">
        <v>21</v>
      </c>
      <c r="C142" s="76">
        <v>44186</v>
      </c>
      <c r="D142" s="36" t="s">
        <v>271</v>
      </c>
      <c r="E142" s="36" t="s">
        <v>272</v>
      </c>
      <c r="F142" s="33">
        <v>8400</v>
      </c>
      <c r="G142" s="38">
        <v>4200</v>
      </c>
      <c r="H142" s="39" t="s">
        <v>286</v>
      </c>
    </row>
    <row r="143" ht="24" spans="2:8">
      <c r="B143" s="35">
        <v>22</v>
      </c>
      <c r="C143" s="76">
        <v>44186</v>
      </c>
      <c r="D143" s="36" t="s">
        <v>287</v>
      </c>
      <c r="E143" s="36" t="s">
        <v>288</v>
      </c>
      <c r="F143" s="33">
        <v>10840</v>
      </c>
      <c r="G143" s="38">
        <v>8672</v>
      </c>
      <c r="H143" s="39" t="s">
        <v>289</v>
      </c>
    </row>
    <row r="144" ht="36" spans="2:8">
      <c r="B144" s="35">
        <v>23</v>
      </c>
      <c r="C144" s="76">
        <v>44187</v>
      </c>
      <c r="D144" s="36" t="s">
        <v>128</v>
      </c>
      <c r="E144" s="36" t="s">
        <v>129</v>
      </c>
      <c r="F144" s="35" t="s">
        <v>126</v>
      </c>
      <c r="G144" s="38">
        <v>29400</v>
      </c>
      <c r="H144" s="37" t="s">
        <v>60</v>
      </c>
    </row>
    <row r="145" ht="24" spans="2:8">
      <c r="B145" s="35">
        <v>24</v>
      </c>
      <c r="C145" s="90">
        <v>44187</v>
      </c>
      <c r="D145" s="15" t="s">
        <v>290</v>
      </c>
      <c r="E145" s="36" t="s">
        <v>291</v>
      </c>
      <c r="F145" s="38">
        <v>30000</v>
      </c>
      <c r="G145" s="33">
        <v>15000</v>
      </c>
      <c r="H145" s="39" t="s">
        <v>60</v>
      </c>
    </row>
    <row r="146" ht="24" spans="2:8">
      <c r="B146" s="35">
        <v>25</v>
      </c>
      <c r="C146" s="90">
        <v>44187</v>
      </c>
      <c r="D146" s="15" t="s">
        <v>290</v>
      </c>
      <c r="E146" s="36" t="s">
        <v>292</v>
      </c>
      <c r="F146" s="38">
        <v>16000</v>
      </c>
      <c r="G146" s="33">
        <v>8000</v>
      </c>
      <c r="H146" s="39" t="s">
        <v>60</v>
      </c>
    </row>
    <row r="147" ht="24" spans="2:8">
      <c r="B147" s="35">
        <v>26</v>
      </c>
      <c r="C147" s="90">
        <v>44189</v>
      </c>
      <c r="D147" s="15" t="s">
        <v>293</v>
      </c>
      <c r="E147" s="36" t="s">
        <v>294</v>
      </c>
      <c r="F147" s="38">
        <v>7500</v>
      </c>
      <c r="G147" s="33">
        <v>7500</v>
      </c>
      <c r="H147" s="39" t="s">
        <v>60</v>
      </c>
    </row>
    <row r="148" ht="36" spans="2:8">
      <c r="B148" s="35">
        <v>27</v>
      </c>
      <c r="C148" s="76">
        <v>44190</v>
      </c>
      <c r="D148" s="36" t="s">
        <v>117</v>
      </c>
      <c r="E148" s="36" t="s">
        <v>118</v>
      </c>
      <c r="F148" s="33">
        <v>1198000</v>
      </c>
      <c r="G148" s="33">
        <v>209400</v>
      </c>
      <c r="H148" s="37" t="s">
        <v>295</v>
      </c>
    </row>
    <row r="149" ht="24" spans="2:8">
      <c r="B149" s="35">
        <v>28</v>
      </c>
      <c r="C149" s="76">
        <v>44190</v>
      </c>
      <c r="D149" s="36" t="s">
        <v>117</v>
      </c>
      <c r="E149" s="36" t="s">
        <v>136</v>
      </c>
      <c r="F149" s="33">
        <v>62333.4</v>
      </c>
      <c r="G149" s="33">
        <v>17000</v>
      </c>
      <c r="H149" s="37" t="s">
        <v>197</v>
      </c>
    </row>
    <row r="150" ht="24" spans="2:8">
      <c r="B150" s="35">
        <v>29</v>
      </c>
      <c r="C150" s="76">
        <v>44190</v>
      </c>
      <c r="D150" s="36" t="s">
        <v>137</v>
      </c>
      <c r="E150" s="36" t="s">
        <v>138</v>
      </c>
      <c r="F150" s="33">
        <v>643696</v>
      </c>
      <c r="G150" s="40">
        <v>160923.99</v>
      </c>
      <c r="H150" s="37" t="s">
        <v>126</v>
      </c>
    </row>
    <row r="151" ht="36" spans="2:8">
      <c r="B151" s="35">
        <v>30</v>
      </c>
      <c r="C151" s="76">
        <v>44193</v>
      </c>
      <c r="D151" s="15" t="s">
        <v>296</v>
      </c>
      <c r="E151" s="36" t="s">
        <v>297</v>
      </c>
      <c r="F151" s="38">
        <v>1000000</v>
      </c>
      <c r="G151" s="38">
        <v>500000</v>
      </c>
      <c r="H151" s="37" t="s">
        <v>60</v>
      </c>
    </row>
    <row r="152" ht="36" spans="2:8">
      <c r="B152" s="35">
        <v>31</v>
      </c>
      <c r="C152" s="76">
        <v>44193</v>
      </c>
      <c r="D152" s="93" t="s">
        <v>298</v>
      </c>
      <c r="E152" s="36" t="s">
        <v>299</v>
      </c>
      <c r="F152" s="38">
        <v>129040</v>
      </c>
      <c r="G152" s="38">
        <v>32260</v>
      </c>
      <c r="H152" s="39" t="s">
        <v>197</v>
      </c>
    </row>
    <row r="153" ht="24" spans="2:8">
      <c r="B153" s="35">
        <v>32</v>
      </c>
      <c r="C153" s="76">
        <v>44196</v>
      </c>
      <c r="D153" s="15" t="s">
        <v>300</v>
      </c>
      <c r="E153" s="36" t="s">
        <v>301</v>
      </c>
      <c r="F153" s="38">
        <v>2350</v>
      </c>
      <c r="G153" s="38">
        <v>2350</v>
      </c>
      <c r="H153" s="39" t="s">
        <v>60</v>
      </c>
    </row>
    <row r="154" ht="24" spans="2:8">
      <c r="B154" s="35">
        <v>33</v>
      </c>
      <c r="C154" s="76">
        <v>44196</v>
      </c>
      <c r="D154" s="35" t="s">
        <v>144</v>
      </c>
      <c r="E154" s="36" t="s">
        <v>159</v>
      </c>
      <c r="F154" s="94">
        <v>22340.2</v>
      </c>
      <c r="G154" s="38">
        <v>15638.14</v>
      </c>
      <c r="H154" s="39">
        <v>0.25</v>
      </c>
    </row>
    <row r="155" spans="1:8">
      <c r="A155" s="80"/>
      <c r="B155" s="80" t="s">
        <v>53</v>
      </c>
      <c r="C155" s="80"/>
      <c r="D155" s="80"/>
      <c r="E155" s="80"/>
      <c r="F155" s="80"/>
      <c r="G155" s="86">
        <f>SUM(G122:G153)</f>
        <v>2238030.81</v>
      </c>
      <c r="H155" s="80"/>
    </row>
    <row r="156" spans="9:9">
      <c r="I156">
        <f>G21+G45+G63+G75+G88+G121+G155</f>
        <v>7264792.3</v>
      </c>
    </row>
  </sheetData>
  <mergeCells count="3">
    <mergeCell ref="A3:A20"/>
    <mergeCell ref="A22:A44"/>
    <mergeCell ref="A76:A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0"/>
  <sheetViews>
    <sheetView tabSelected="1" workbookViewId="0">
      <pane xSplit="5" ySplit="2" topLeftCell="F183" activePane="bottomRight" state="frozen"/>
      <selection/>
      <selection pane="topRight"/>
      <selection pane="bottomLeft"/>
      <selection pane="bottomRight" activeCell="H199" sqref="H199"/>
    </sheetView>
  </sheetViews>
  <sheetFormatPr defaultColWidth="9" defaultRowHeight="14.4"/>
  <cols>
    <col min="1" max="1" width="8.25" customWidth="1"/>
    <col min="2" max="2" width="6.87962962962963" customWidth="1"/>
    <col min="3" max="3" width="10.3796296296296" style="28" customWidth="1"/>
    <col min="4" max="4" width="33.7777777777778" customWidth="1"/>
    <col min="5" max="5" width="31.5" customWidth="1"/>
    <col min="6" max="6" width="12.75" customWidth="1"/>
    <col min="7" max="7" width="11.5" customWidth="1"/>
    <col min="8" max="8" width="14.6666666666667" customWidth="1"/>
    <col min="10" max="10" width="11.5"/>
  </cols>
  <sheetData>
    <row r="1" spans="1:8">
      <c r="A1" s="29"/>
      <c r="B1" s="29" t="s">
        <v>302</v>
      </c>
      <c r="C1" s="30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31" t="s">
        <v>3</v>
      </c>
      <c r="D2" s="16" t="s">
        <v>4</v>
      </c>
      <c r="E2" s="16" t="s">
        <v>5</v>
      </c>
      <c r="F2" s="16" t="s">
        <v>303</v>
      </c>
      <c r="G2" s="16" t="s">
        <v>7</v>
      </c>
      <c r="H2" s="16" t="s">
        <v>8</v>
      </c>
    </row>
    <row r="3" ht="45" customHeight="1" spans="1:8">
      <c r="A3" s="3">
        <v>1</v>
      </c>
      <c r="B3" s="16">
        <v>1</v>
      </c>
      <c r="C3" s="32">
        <v>44201</v>
      </c>
      <c r="D3" s="15" t="s">
        <v>304</v>
      </c>
      <c r="E3" s="15" t="s">
        <v>305</v>
      </c>
      <c r="F3" s="33">
        <v>12000</v>
      </c>
      <c r="G3" s="33">
        <v>7000</v>
      </c>
      <c r="H3" s="16" t="s">
        <v>22</v>
      </c>
    </row>
    <row r="4" ht="30" customHeight="1" spans="1:8">
      <c r="A4" s="7"/>
      <c r="B4" s="16">
        <v>2</v>
      </c>
      <c r="C4" s="32">
        <v>44200</v>
      </c>
      <c r="D4" s="15" t="s">
        <v>306</v>
      </c>
      <c r="E4" s="15" t="s">
        <v>307</v>
      </c>
      <c r="F4" s="33">
        <v>6000</v>
      </c>
      <c r="G4" s="33">
        <v>6000</v>
      </c>
      <c r="H4" s="16" t="s">
        <v>60</v>
      </c>
    </row>
    <row r="5" ht="30" customHeight="1" spans="1:8">
      <c r="A5" s="7"/>
      <c r="B5" s="16">
        <v>3</v>
      </c>
      <c r="C5" s="32">
        <v>44202</v>
      </c>
      <c r="D5" s="15" t="s">
        <v>308</v>
      </c>
      <c r="E5" s="15" t="s">
        <v>309</v>
      </c>
      <c r="F5" s="33">
        <v>18000</v>
      </c>
      <c r="G5" s="33">
        <v>17100</v>
      </c>
      <c r="H5" s="16" t="s">
        <v>310</v>
      </c>
    </row>
    <row r="6" ht="42.95" customHeight="1" spans="1:8">
      <c r="A6" s="7"/>
      <c r="B6" s="16">
        <v>4</v>
      </c>
      <c r="C6" s="32">
        <v>44203</v>
      </c>
      <c r="D6" s="15" t="s">
        <v>311</v>
      </c>
      <c r="E6" s="15" t="s">
        <v>312</v>
      </c>
      <c r="F6" s="33">
        <v>22312</v>
      </c>
      <c r="G6" s="33">
        <v>22312</v>
      </c>
      <c r="H6" s="16" t="s">
        <v>60</v>
      </c>
    </row>
    <row r="7" ht="30" customHeight="1" spans="1:8">
      <c r="A7" s="7"/>
      <c r="B7" s="16">
        <v>5</v>
      </c>
      <c r="C7" s="32">
        <v>44204</v>
      </c>
      <c r="D7" s="15" t="s">
        <v>313</v>
      </c>
      <c r="E7" s="15" t="s">
        <v>314</v>
      </c>
      <c r="F7" s="33">
        <v>35000</v>
      </c>
      <c r="G7" s="33">
        <v>10500</v>
      </c>
      <c r="H7" s="16" t="s">
        <v>60</v>
      </c>
    </row>
    <row r="8" ht="45" customHeight="1" spans="1:8">
      <c r="A8" s="7"/>
      <c r="B8" s="16">
        <v>6</v>
      </c>
      <c r="C8" s="34">
        <v>44204</v>
      </c>
      <c r="D8" s="16" t="s">
        <v>315</v>
      </c>
      <c r="E8" s="15" t="s">
        <v>316</v>
      </c>
      <c r="F8" s="33">
        <v>134950</v>
      </c>
      <c r="G8" s="33">
        <v>34950</v>
      </c>
      <c r="H8" s="16" t="s">
        <v>60</v>
      </c>
    </row>
    <row r="9" ht="30" customHeight="1" spans="1:8">
      <c r="A9" s="7"/>
      <c r="B9" s="16">
        <v>7</v>
      </c>
      <c r="C9" s="34">
        <v>44204</v>
      </c>
      <c r="D9" s="16" t="s">
        <v>315</v>
      </c>
      <c r="E9" s="15" t="s">
        <v>317</v>
      </c>
      <c r="F9" s="33">
        <v>43220</v>
      </c>
      <c r="G9" s="33">
        <v>43220</v>
      </c>
      <c r="H9" s="16" t="s">
        <v>60</v>
      </c>
    </row>
    <row r="10" ht="30" customHeight="1" spans="1:8">
      <c r="A10" s="7"/>
      <c r="B10" s="16">
        <v>8</v>
      </c>
      <c r="C10" s="34">
        <v>44210</v>
      </c>
      <c r="D10" s="16" t="s">
        <v>94</v>
      </c>
      <c r="E10" s="15" t="s">
        <v>318</v>
      </c>
      <c r="F10" s="33">
        <v>33000</v>
      </c>
      <c r="G10" s="33">
        <v>3300</v>
      </c>
      <c r="H10" s="16" t="s">
        <v>60</v>
      </c>
    </row>
    <row r="11" ht="30" customHeight="1" spans="1:8">
      <c r="A11" s="7"/>
      <c r="B11" s="16">
        <v>9</v>
      </c>
      <c r="C11" s="34">
        <v>44211</v>
      </c>
      <c r="D11" s="15" t="s">
        <v>308</v>
      </c>
      <c r="E11" s="16" t="s">
        <v>319</v>
      </c>
      <c r="F11" s="33">
        <v>25500</v>
      </c>
      <c r="G11" s="33">
        <v>24225</v>
      </c>
      <c r="H11" s="16" t="s">
        <v>22</v>
      </c>
    </row>
    <row r="12" ht="42" customHeight="1" spans="1:8">
      <c r="A12" s="7"/>
      <c r="B12" s="35">
        <v>10</v>
      </c>
      <c r="C12" s="32">
        <v>44214</v>
      </c>
      <c r="D12" s="36" t="s">
        <v>117</v>
      </c>
      <c r="E12" s="36" t="s">
        <v>136</v>
      </c>
      <c r="F12" s="33">
        <v>62333.4</v>
      </c>
      <c r="G12" s="33">
        <v>11333.4</v>
      </c>
      <c r="H12" s="37" t="s">
        <v>320</v>
      </c>
    </row>
    <row r="13" ht="33" customHeight="1" spans="1:8">
      <c r="A13" s="7"/>
      <c r="B13" s="35">
        <v>11</v>
      </c>
      <c r="C13" s="32">
        <v>44214</v>
      </c>
      <c r="D13" s="36" t="s">
        <v>287</v>
      </c>
      <c r="E13" s="36" t="s">
        <v>288</v>
      </c>
      <c r="F13" s="33">
        <v>10840</v>
      </c>
      <c r="G13" s="38">
        <v>2168</v>
      </c>
      <c r="H13" s="39" t="s">
        <v>60</v>
      </c>
    </row>
    <row r="14" ht="33" customHeight="1" spans="1:8">
      <c r="A14" s="7"/>
      <c r="B14" s="35">
        <v>12</v>
      </c>
      <c r="C14" s="32">
        <v>44215</v>
      </c>
      <c r="D14" s="36" t="s">
        <v>321</v>
      </c>
      <c r="E14" s="36" t="s">
        <v>322</v>
      </c>
      <c r="F14" s="33">
        <v>340000</v>
      </c>
      <c r="G14" s="38">
        <v>68000</v>
      </c>
      <c r="H14" s="39" t="s">
        <v>320</v>
      </c>
    </row>
    <row r="15" ht="33" customHeight="1" spans="1:8">
      <c r="A15" s="7"/>
      <c r="B15" s="35">
        <v>13</v>
      </c>
      <c r="C15" s="32">
        <v>44218</v>
      </c>
      <c r="D15" s="36" t="s">
        <v>137</v>
      </c>
      <c r="E15" s="36" t="s">
        <v>138</v>
      </c>
      <c r="F15" s="33">
        <v>643696</v>
      </c>
      <c r="G15" s="40">
        <v>160923.99</v>
      </c>
      <c r="H15" s="41" t="s">
        <v>323</v>
      </c>
    </row>
    <row r="16" ht="33" customHeight="1" spans="1:8">
      <c r="A16" s="7"/>
      <c r="B16" s="35">
        <v>14</v>
      </c>
      <c r="C16" s="32">
        <v>44221</v>
      </c>
      <c r="D16" s="36" t="s">
        <v>96</v>
      </c>
      <c r="E16" s="36" t="s">
        <v>324</v>
      </c>
      <c r="F16" s="33">
        <v>4360</v>
      </c>
      <c r="G16" s="33">
        <v>4360</v>
      </c>
      <c r="H16" s="37" t="s">
        <v>60</v>
      </c>
    </row>
    <row r="17" ht="33" customHeight="1" spans="1:8">
      <c r="A17" s="7"/>
      <c r="B17" s="35">
        <v>15</v>
      </c>
      <c r="C17" s="32">
        <v>44221</v>
      </c>
      <c r="D17" s="36" t="s">
        <v>96</v>
      </c>
      <c r="E17" s="36" t="s">
        <v>325</v>
      </c>
      <c r="F17" s="33">
        <v>1800</v>
      </c>
      <c r="G17" s="33">
        <v>1800</v>
      </c>
      <c r="H17" s="37" t="s">
        <v>60</v>
      </c>
    </row>
    <row r="18" ht="32.1" customHeight="1" spans="1:8">
      <c r="A18" s="7"/>
      <c r="B18" s="35">
        <v>16</v>
      </c>
      <c r="C18" s="32">
        <v>44222</v>
      </c>
      <c r="D18" s="36" t="s">
        <v>106</v>
      </c>
      <c r="E18" s="36" t="s">
        <v>107</v>
      </c>
      <c r="F18" s="33">
        <v>122700</v>
      </c>
      <c r="G18" s="33">
        <v>6135</v>
      </c>
      <c r="H18" s="39" t="s">
        <v>326</v>
      </c>
    </row>
    <row r="19" ht="32.1" customHeight="1" spans="1:8">
      <c r="A19" s="7"/>
      <c r="B19" s="35">
        <v>17</v>
      </c>
      <c r="C19" s="32">
        <v>44223</v>
      </c>
      <c r="D19" s="16" t="s">
        <v>94</v>
      </c>
      <c r="E19" s="15" t="s">
        <v>327</v>
      </c>
      <c r="F19" s="33">
        <v>33000</v>
      </c>
      <c r="G19" s="33">
        <v>29700</v>
      </c>
      <c r="H19" s="37" t="s">
        <v>328</v>
      </c>
    </row>
    <row r="20" ht="32.1" customHeight="1" spans="1:8">
      <c r="A20" s="7"/>
      <c r="B20" s="35">
        <v>18</v>
      </c>
      <c r="C20" s="32">
        <v>44216</v>
      </c>
      <c r="D20" s="36" t="s">
        <v>117</v>
      </c>
      <c r="E20" s="36" t="s">
        <v>136</v>
      </c>
      <c r="F20" s="33">
        <v>62333.4</v>
      </c>
      <c r="G20" s="33">
        <v>17000</v>
      </c>
      <c r="H20" s="37" t="s">
        <v>329</v>
      </c>
    </row>
    <row r="21" ht="51" customHeight="1" spans="1:8">
      <c r="A21" s="7"/>
      <c r="B21" s="35">
        <v>19</v>
      </c>
      <c r="C21" s="32">
        <v>44223</v>
      </c>
      <c r="D21" s="36" t="s">
        <v>330</v>
      </c>
      <c r="E21" s="36" t="s">
        <v>331</v>
      </c>
      <c r="F21" s="33">
        <v>338274.34</v>
      </c>
      <c r="G21" s="38">
        <v>321274.33</v>
      </c>
      <c r="H21" s="41" t="s">
        <v>332</v>
      </c>
    </row>
    <row r="22" ht="32.1" customHeight="1" spans="1:8">
      <c r="A22" s="7"/>
      <c r="B22" s="35">
        <v>20</v>
      </c>
      <c r="C22" s="32">
        <v>44223</v>
      </c>
      <c r="D22" s="36" t="s">
        <v>96</v>
      </c>
      <c r="E22" s="36" t="s">
        <v>333</v>
      </c>
      <c r="F22" s="33">
        <v>1600</v>
      </c>
      <c r="G22" s="33">
        <v>1600</v>
      </c>
      <c r="H22" s="37" t="s">
        <v>60</v>
      </c>
    </row>
    <row r="23" ht="32.1" customHeight="1" spans="1:8">
      <c r="A23" s="7"/>
      <c r="B23" s="35">
        <v>21</v>
      </c>
      <c r="C23" s="32">
        <v>44224</v>
      </c>
      <c r="D23" s="36" t="s">
        <v>106</v>
      </c>
      <c r="E23" s="36" t="s">
        <v>107</v>
      </c>
      <c r="F23" s="33">
        <v>122700</v>
      </c>
      <c r="G23" s="33">
        <v>55215</v>
      </c>
      <c r="H23" s="39" t="s">
        <v>60</v>
      </c>
    </row>
    <row r="24" ht="32.1" customHeight="1" spans="1:8">
      <c r="A24" s="7"/>
      <c r="B24" s="35"/>
      <c r="C24" s="32"/>
      <c r="D24" s="36"/>
      <c r="E24" s="36"/>
      <c r="F24" s="33"/>
      <c r="G24" s="33">
        <f>SUM(G3:G23)</f>
        <v>848116.72</v>
      </c>
      <c r="H24" s="39"/>
    </row>
    <row r="25" ht="32.1" customHeight="1" spans="1:8">
      <c r="A25" s="7">
        <v>2</v>
      </c>
      <c r="B25" s="35">
        <v>1</v>
      </c>
      <c r="C25" s="32">
        <v>44229</v>
      </c>
      <c r="D25" s="36" t="s">
        <v>334</v>
      </c>
      <c r="E25" s="36" t="s">
        <v>335</v>
      </c>
      <c r="F25" s="33">
        <v>780000</v>
      </c>
      <c r="G25" s="33">
        <v>200000</v>
      </c>
      <c r="H25" s="41" t="s">
        <v>336</v>
      </c>
    </row>
    <row r="26" ht="32.1" customHeight="1" spans="1:8">
      <c r="A26" s="7"/>
      <c r="B26" s="35">
        <v>2</v>
      </c>
      <c r="C26" s="32">
        <v>44229</v>
      </c>
      <c r="D26" s="36" t="s">
        <v>337</v>
      </c>
      <c r="E26" s="36" t="s">
        <v>338</v>
      </c>
      <c r="F26" s="33">
        <v>89722</v>
      </c>
      <c r="G26" s="33">
        <v>89722</v>
      </c>
      <c r="H26" s="41" t="s">
        <v>60</v>
      </c>
    </row>
    <row r="27" ht="32.1" customHeight="1" spans="1:8">
      <c r="A27" s="7"/>
      <c r="B27" s="35">
        <v>3</v>
      </c>
      <c r="C27" s="32">
        <v>44231</v>
      </c>
      <c r="D27" s="36" t="s">
        <v>277</v>
      </c>
      <c r="E27" s="36" t="s">
        <v>339</v>
      </c>
      <c r="F27" s="33"/>
      <c r="G27" s="33">
        <v>882684</v>
      </c>
      <c r="H27" s="39" t="s">
        <v>340</v>
      </c>
    </row>
    <row r="28" ht="32.1" customHeight="1" spans="1:8">
      <c r="A28" s="7"/>
      <c r="B28" s="35">
        <v>4</v>
      </c>
      <c r="C28" s="32">
        <v>44231</v>
      </c>
      <c r="D28" s="36" t="s">
        <v>191</v>
      </c>
      <c r="E28" s="36" t="s">
        <v>341</v>
      </c>
      <c r="F28" s="33">
        <v>47000</v>
      </c>
      <c r="G28" s="38">
        <v>11750</v>
      </c>
      <c r="H28" s="39" t="s">
        <v>60</v>
      </c>
    </row>
    <row r="29" ht="50.1" customHeight="1" spans="1:8">
      <c r="A29" s="7"/>
      <c r="B29" s="35">
        <v>5</v>
      </c>
      <c r="C29" s="32">
        <v>44232</v>
      </c>
      <c r="D29" s="36" t="s">
        <v>342</v>
      </c>
      <c r="E29" s="36" t="s">
        <v>343</v>
      </c>
      <c r="F29" s="33">
        <v>1500</v>
      </c>
      <c r="G29" s="38">
        <v>1500</v>
      </c>
      <c r="H29" s="41" t="s">
        <v>344</v>
      </c>
    </row>
    <row r="30" ht="32.1" customHeight="1" spans="1:8">
      <c r="A30" s="7"/>
      <c r="B30" s="35">
        <v>6</v>
      </c>
      <c r="C30" s="32">
        <v>44232</v>
      </c>
      <c r="D30" s="36" t="s">
        <v>117</v>
      </c>
      <c r="E30" s="36" t="s">
        <v>193</v>
      </c>
      <c r="F30" s="33">
        <v>5000</v>
      </c>
      <c r="G30" s="38">
        <v>5000</v>
      </c>
      <c r="H30" s="39" t="s">
        <v>60</v>
      </c>
    </row>
    <row r="31" ht="27.95" customHeight="1" spans="1:8">
      <c r="A31" s="7"/>
      <c r="B31" s="35">
        <v>7</v>
      </c>
      <c r="C31" s="32">
        <v>44235</v>
      </c>
      <c r="D31" s="36" t="s">
        <v>195</v>
      </c>
      <c r="E31" s="36" t="s">
        <v>345</v>
      </c>
      <c r="F31" s="33">
        <v>49500</v>
      </c>
      <c r="G31" s="38">
        <v>14850</v>
      </c>
      <c r="H31" s="39" t="s">
        <v>320</v>
      </c>
    </row>
    <row r="32" ht="27.95" customHeight="1" spans="1:8">
      <c r="A32" s="7"/>
      <c r="B32" s="35">
        <v>8</v>
      </c>
      <c r="C32" s="32">
        <v>44235</v>
      </c>
      <c r="D32" s="36" t="s">
        <v>346</v>
      </c>
      <c r="E32" s="36" t="s">
        <v>347</v>
      </c>
      <c r="F32" s="33">
        <v>488000</v>
      </c>
      <c r="G32" s="38">
        <v>48800</v>
      </c>
      <c r="H32" s="39" t="s">
        <v>60</v>
      </c>
    </row>
    <row r="33" ht="36" customHeight="1" spans="1:8">
      <c r="A33" s="7"/>
      <c r="B33" s="35">
        <v>9</v>
      </c>
      <c r="C33" s="32">
        <v>44235</v>
      </c>
      <c r="D33" s="36" t="s">
        <v>348</v>
      </c>
      <c r="E33" s="36" t="s">
        <v>349</v>
      </c>
      <c r="F33" s="33">
        <v>119300</v>
      </c>
      <c r="G33" s="38">
        <v>113335</v>
      </c>
      <c r="H33" s="39" t="s">
        <v>133</v>
      </c>
    </row>
    <row r="34" ht="27.95" customHeight="1" spans="1:8">
      <c r="A34" s="7"/>
      <c r="B34" s="35">
        <v>10</v>
      </c>
      <c r="C34" s="32">
        <v>44235</v>
      </c>
      <c r="D34" s="36" t="s">
        <v>350</v>
      </c>
      <c r="E34" s="36" t="s">
        <v>351</v>
      </c>
      <c r="F34" s="33">
        <v>12410</v>
      </c>
      <c r="G34" s="38">
        <v>12410</v>
      </c>
      <c r="H34" s="39" t="s">
        <v>60</v>
      </c>
    </row>
    <row r="35" ht="27.95" customHeight="1" spans="1:8">
      <c r="A35" s="7"/>
      <c r="B35" s="35">
        <v>11</v>
      </c>
      <c r="C35" s="32">
        <v>44235</v>
      </c>
      <c r="D35" s="36" t="s">
        <v>352</v>
      </c>
      <c r="E35" s="36" t="s">
        <v>353</v>
      </c>
      <c r="F35" s="33">
        <v>37800</v>
      </c>
      <c r="G35" s="33">
        <v>37800</v>
      </c>
      <c r="H35" s="39" t="s">
        <v>60</v>
      </c>
    </row>
    <row r="36" ht="27.95" customHeight="1" spans="1:8">
      <c r="A36" s="7"/>
      <c r="B36" s="35">
        <v>12</v>
      </c>
      <c r="C36" s="32">
        <v>44237</v>
      </c>
      <c r="D36" s="36" t="s">
        <v>287</v>
      </c>
      <c r="E36" s="36" t="s">
        <v>354</v>
      </c>
      <c r="F36" s="33">
        <v>1500</v>
      </c>
      <c r="G36" s="33">
        <v>1500</v>
      </c>
      <c r="H36" s="39" t="s">
        <v>60</v>
      </c>
    </row>
    <row r="37" ht="69" customHeight="1" spans="1:8">
      <c r="A37" s="7"/>
      <c r="B37" s="35">
        <v>13</v>
      </c>
      <c r="C37" s="32">
        <v>44237</v>
      </c>
      <c r="D37" s="36" t="s">
        <v>355</v>
      </c>
      <c r="E37" s="42" t="s">
        <v>356</v>
      </c>
      <c r="F37" s="33">
        <v>557431.44</v>
      </c>
      <c r="G37" s="33">
        <v>10000</v>
      </c>
      <c r="H37" s="39"/>
    </row>
    <row r="38" ht="27.95" customHeight="1" spans="1:8">
      <c r="A38" s="7"/>
      <c r="B38" s="35">
        <v>14</v>
      </c>
      <c r="C38" s="32">
        <v>44246</v>
      </c>
      <c r="D38" s="36" t="s">
        <v>330</v>
      </c>
      <c r="E38" s="36" t="s">
        <v>357</v>
      </c>
      <c r="F38" s="33">
        <v>178000</v>
      </c>
      <c r="G38" s="33">
        <v>89000</v>
      </c>
      <c r="H38" s="41" t="s">
        <v>358</v>
      </c>
    </row>
    <row r="39" ht="27.95" customHeight="1" spans="1:8">
      <c r="A39" s="7"/>
      <c r="B39" s="35">
        <v>15</v>
      </c>
      <c r="C39" s="32">
        <v>44252</v>
      </c>
      <c r="D39" s="36" t="s">
        <v>359</v>
      </c>
      <c r="E39" s="36" t="s">
        <v>360</v>
      </c>
      <c r="F39" s="33">
        <v>8500</v>
      </c>
      <c r="G39" s="33">
        <v>8500</v>
      </c>
      <c r="H39" s="39" t="s">
        <v>60</v>
      </c>
    </row>
    <row r="40" ht="27.95" customHeight="1" spans="1:8">
      <c r="A40" s="7" t="s">
        <v>361</v>
      </c>
      <c r="B40" s="35"/>
      <c r="C40" s="32"/>
      <c r="D40" s="36"/>
      <c r="E40" s="36"/>
      <c r="F40" s="33"/>
      <c r="G40" s="33">
        <f>SUM(G25:G39)</f>
        <v>1526851</v>
      </c>
      <c r="H40" s="39"/>
    </row>
    <row r="41" ht="27.95" customHeight="1" spans="1:8">
      <c r="A41" s="7"/>
      <c r="B41" s="35">
        <v>1</v>
      </c>
      <c r="C41" s="32">
        <v>44256</v>
      </c>
      <c r="D41" s="36" t="s">
        <v>362</v>
      </c>
      <c r="E41" s="36" t="s">
        <v>363</v>
      </c>
      <c r="F41" s="33">
        <v>380000</v>
      </c>
      <c r="G41" s="33">
        <v>76000</v>
      </c>
      <c r="H41" s="39" t="s">
        <v>60</v>
      </c>
    </row>
    <row r="42" ht="27.95" customHeight="1" spans="1:8">
      <c r="A42" s="7"/>
      <c r="B42" s="35">
        <v>2</v>
      </c>
      <c r="C42" s="32">
        <v>44258</v>
      </c>
      <c r="D42" s="36" t="s">
        <v>308</v>
      </c>
      <c r="E42" s="36" t="s">
        <v>364</v>
      </c>
      <c r="F42" s="33">
        <v>172000</v>
      </c>
      <c r="G42" s="33">
        <v>163400</v>
      </c>
      <c r="H42" s="39" t="s">
        <v>365</v>
      </c>
    </row>
    <row r="43" ht="27.95" customHeight="1" spans="1:8">
      <c r="A43" s="7"/>
      <c r="B43" s="35">
        <v>3</v>
      </c>
      <c r="C43" s="32">
        <v>44258</v>
      </c>
      <c r="D43" s="36" t="s">
        <v>308</v>
      </c>
      <c r="E43" s="36" t="s">
        <v>360</v>
      </c>
      <c r="F43" s="33">
        <v>10000</v>
      </c>
      <c r="G43" s="33">
        <v>9500</v>
      </c>
      <c r="H43" s="39" t="s">
        <v>365</v>
      </c>
    </row>
    <row r="44" ht="27.95" customHeight="1" spans="1:8">
      <c r="A44" s="7"/>
      <c r="B44" s="35">
        <v>4</v>
      </c>
      <c r="C44" s="32">
        <v>44265</v>
      </c>
      <c r="D44" s="36" t="s">
        <v>96</v>
      </c>
      <c r="E44" s="36" t="s">
        <v>366</v>
      </c>
      <c r="F44" s="33">
        <v>4800</v>
      </c>
      <c r="G44" s="33">
        <v>4800</v>
      </c>
      <c r="H44" s="39" t="s">
        <v>60</v>
      </c>
    </row>
    <row r="45" ht="27.95" customHeight="1" spans="1:8">
      <c r="A45" s="7"/>
      <c r="B45" s="35">
        <v>5</v>
      </c>
      <c r="C45" s="32">
        <v>44270</v>
      </c>
      <c r="D45" s="36" t="s">
        <v>367</v>
      </c>
      <c r="E45" s="36" t="s">
        <v>368</v>
      </c>
      <c r="F45" s="33">
        <v>1750</v>
      </c>
      <c r="G45" s="33">
        <v>1750</v>
      </c>
      <c r="H45" s="39" t="s">
        <v>60</v>
      </c>
    </row>
    <row r="46" ht="27.95" customHeight="1" spans="1:8">
      <c r="A46" s="7"/>
      <c r="B46" s="35">
        <v>6</v>
      </c>
      <c r="C46" s="32">
        <v>44270</v>
      </c>
      <c r="D46" s="36" t="s">
        <v>369</v>
      </c>
      <c r="E46" s="36" t="s">
        <v>370</v>
      </c>
      <c r="F46" s="33">
        <v>69600</v>
      </c>
      <c r="G46" s="33">
        <v>34800</v>
      </c>
      <c r="H46" s="39" t="s">
        <v>60</v>
      </c>
    </row>
    <row r="47" ht="27.95" customHeight="1" spans="1:8">
      <c r="A47" s="7"/>
      <c r="B47" s="35">
        <v>7</v>
      </c>
      <c r="C47" s="32">
        <v>44270</v>
      </c>
      <c r="D47" s="36" t="s">
        <v>369</v>
      </c>
      <c r="E47" s="36" t="s">
        <v>371</v>
      </c>
      <c r="F47" s="33">
        <v>199600</v>
      </c>
      <c r="G47" s="33">
        <v>99800</v>
      </c>
      <c r="H47" s="39" t="s">
        <v>60</v>
      </c>
    </row>
    <row r="48" ht="27.95" customHeight="1" spans="1:8">
      <c r="A48" s="7"/>
      <c r="B48" s="35">
        <v>8</v>
      </c>
      <c r="C48" s="32">
        <v>44271</v>
      </c>
      <c r="D48" s="36" t="s">
        <v>262</v>
      </c>
      <c r="E48" s="36" t="s">
        <v>372</v>
      </c>
      <c r="F48" s="33">
        <v>6000</v>
      </c>
      <c r="G48" s="33">
        <v>6000</v>
      </c>
      <c r="H48" s="39" t="s">
        <v>60</v>
      </c>
    </row>
    <row r="49" ht="27.95" customHeight="1" spans="1:8">
      <c r="A49" s="7"/>
      <c r="B49" s="35">
        <v>9</v>
      </c>
      <c r="C49" s="32">
        <v>44273</v>
      </c>
      <c r="D49" s="36" t="s">
        <v>264</v>
      </c>
      <c r="E49" s="36" t="s">
        <v>373</v>
      </c>
      <c r="F49" s="33">
        <v>88000</v>
      </c>
      <c r="G49" s="33">
        <v>22000</v>
      </c>
      <c r="H49" s="39" t="s">
        <v>320</v>
      </c>
    </row>
    <row r="50" ht="27.95" customHeight="1" spans="1:8">
      <c r="A50" s="7"/>
      <c r="B50" s="35">
        <v>10</v>
      </c>
      <c r="C50" s="32">
        <v>44274</v>
      </c>
      <c r="D50" s="36" t="s">
        <v>346</v>
      </c>
      <c r="E50" s="36" t="s">
        <v>374</v>
      </c>
      <c r="F50" s="33">
        <v>72000</v>
      </c>
      <c r="G50" s="33">
        <v>72000</v>
      </c>
      <c r="H50" s="39" t="s">
        <v>60</v>
      </c>
    </row>
    <row r="51" ht="33" customHeight="1" spans="1:8">
      <c r="A51" s="7"/>
      <c r="B51" s="35">
        <v>11</v>
      </c>
      <c r="C51" s="32">
        <v>44274</v>
      </c>
      <c r="D51" s="36" t="s">
        <v>321</v>
      </c>
      <c r="E51" s="36" t="s">
        <v>375</v>
      </c>
      <c r="F51" s="33">
        <v>340000</v>
      </c>
      <c r="G51" s="33">
        <v>272000</v>
      </c>
      <c r="H51" s="39" t="s">
        <v>60</v>
      </c>
    </row>
    <row r="52" ht="42" customHeight="1" spans="1:8">
      <c r="A52" s="7"/>
      <c r="B52" s="35">
        <v>12</v>
      </c>
      <c r="C52" s="32">
        <v>44281</v>
      </c>
      <c r="D52" s="36" t="s">
        <v>376</v>
      </c>
      <c r="E52" s="36" t="s">
        <v>377</v>
      </c>
      <c r="F52" s="33">
        <v>7300</v>
      </c>
      <c r="G52" s="33">
        <v>7300</v>
      </c>
      <c r="H52" s="39" t="s">
        <v>60</v>
      </c>
    </row>
    <row r="53" ht="33" customHeight="1" spans="1:8">
      <c r="A53" s="7"/>
      <c r="B53" s="35">
        <v>13</v>
      </c>
      <c r="C53" s="32">
        <v>44281</v>
      </c>
      <c r="D53" s="36" t="s">
        <v>16</v>
      </c>
      <c r="E53" s="36" t="s">
        <v>378</v>
      </c>
      <c r="F53" s="33">
        <v>43200</v>
      </c>
      <c r="G53" s="33">
        <v>10800</v>
      </c>
      <c r="H53" s="39" t="s">
        <v>379</v>
      </c>
    </row>
    <row r="54" ht="33" customHeight="1" spans="1:8">
      <c r="A54" s="7"/>
      <c r="B54" s="35">
        <v>14</v>
      </c>
      <c r="C54" s="32">
        <v>44281</v>
      </c>
      <c r="D54" s="36" t="s">
        <v>287</v>
      </c>
      <c r="E54" s="36" t="s">
        <v>380</v>
      </c>
      <c r="F54" s="33">
        <v>35080</v>
      </c>
      <c r="G54" s="33">
        <v>28064</v>
      </c>
      <c r="H54" s="39" t="s">
        <v>381</v>
      </c>
    </row>
    <row r="55" ht="33" customHeight="1" spans="1:8">
      <c r="A55" s="7"/>
      <c r="B55" s="35">
        <v>15</v>
      </c>
      <c r="C55" s="32">
        <v>44281</v>
      </c>
      <c r="D55" s="36" t="s">
        <v>287</v>
      </c>
      <c r="E55" s="36" t="s">
        <v>382</v>
      </c>
      <c r="F55" s="33">
        <v>26000</v>
      </c>
      <c r="G55" s="33">
        <v>20800</v>
      </c>
      <c r="H55" s="39" t="s">
        <v>381</v>
      </c>
    </row>
    <row r="56" ht="33" customHeight="1" spans="1:8">
      <c r="A56" s="7"/>
      <c r="B56" s="35">
        <v>16</v>
      </c>
      <c r="C56" s="32">
        <v>44284</v>
      </c>
      <c r="D56" s="36" t="s">
        <v>246</v>
      </c>
      <c r="E56" s="36" t="s">
        <v>247</v>
      </c>
      <c r="F56" s="33">
        <v>304000</v>
      </c>
      <c r="G56" s="33">
        <v>84500</v>
      </c>
      <c r="H56" s="39" t="s">
        <v>130</v>
      </c>
    </row>
    <row r="57" ht="27.95" customHeight="1" spans="1:8">
      <c r="A57" s="7"/>
      <c r="B57" s="35">
        <v>17</v>
      </c>
      <c r="C57" s="32">
        <v>44284</v>
      </c>
      <c r="D57" s="36" t="s">
        <v>246</v>
      </c>
      <c r="E57" s="36" t="s">
        <v>247</v>
      </c>
      <c r="F57" s="33">
        <v>304000</v>
      </c>
      <c r="G57" s="33">
        <v>67500</v>
      </c>
      <c r="H57" s="39" t="s">
        <v>126</v>
      </c>
    </row>
    <row r="58" ht="27.95" customHeight="1" spans="1:8">
      <c r="A58" s="7"/>
      <c r="B58" s="35">
        <v>18</v>
      </c>
      <c r="C58" s="32">
        <v>44278</v>
      </c>
      <c r="D58" s="36" t="s">
        <v>383</v>
      </c>
      <c r="E58" s="36" t="s">
        <v>384</v>
      </c>
      <c r="F58" s="33">
        <v>30000</v>
      </c>
      <c r="G58" s="33">
        <v>15000</v>
      </c>
      <c r="H58" s="39" t="s">
        <v>60</v>
      </c>
    </row>
    <row r="59" ht="27.95" customHeight="1" spans="1:8">
      <c r="A59" s="7"/>
      <c r="B59" s="35">
        <v>19</v>
      </c>
      <c r="C59" s="32">
        <v>44286</v>
      </c>
      <c r="D59" s="36" t="s">
        <v>385</v>
      </c>
      <c r="E59" s="36" t="s">
        <v>386</v>
      </c>
      <c r="F59" s="33">
        <v>46500</v>
      </c>
      <c r="G59" s="33">
        <v>11625</v>
      </c>
      <c r="H59" s="39" t="s">
        <v>387</v>
      </c>
    </row>
    <row r="60" ht="27.95" customHeight="1" spans="1:10">
      <c r="A60" s="11"/>
      <c r="B60" s="16"/>
      <c r="C60" s="32"/>
      <c r="D60" s="16"/>
      <c r="E60" s="16"/>
      <c r="F60" s="16"/>
      <c r="G60" s="16">
        <f>SUM(G41:G59)</f>
        <v>1007639</v>
      </c>
      <c r="H60" s="15"/>
      <c r="J60">
        <f>G24+G40+G60</f>
        <v>3382606.72</v>
      </c>
    </row>
    <row r="61" ht="36" customHeight="1" spans="1:8">
      <c r="A61" s="3" t="s">
        <v>388</v>
      </c>
      <c r="B61" s="16">
        <v>1</v>
      </c>
      <c r="C61" s="32">
        <v>44287</v>
      </c>
      <c r="D61" s="15" t="s">
        <v>246</v>
      </c>
      <c r="E61" s="15" t="s">
        <v>389</v>
      </c>
      <c r="F61" s="43">
        <v>34978</v>
      </c>
      <c r="G61" s="43">
        <v>34978</v>
      </c>
      <c r="H61" s="15" t="s">
        <v>60</v>
      </c>
    </row>
    <row r="62" ht="24" spans="1:8">
      <c r="A62" s="7"/>
      <c r="B62" s="16">
        <v>2</v>
      </c>
      <c r="C62" s="32">
        <v>44294</v>
      </c>
      <c r="D62" s="36" t="s">
        <v>208</v>
      </c>
      <c r="E62" s="36" t="s">
        <v>390</v>
      </c>
      <c r="F62" s="33">
        <v>87163.8</v>
      </c>
      <c r="G62" s="33">
        <v>4358.19</v>
      </c>
      <c r="H62" s="39" t="s">
        <v>60</v>
      </c>
    </row>
    <row r="63" ht="26.1" customHeight="1" spans="1:8">
      <c r="A63" s="7"/>
      <c r="B63" s="16">
        <v>3</v>
      </c>
      <c r="C63" s="32">
        <v>44294</v>
      </c>
      <c r="D63" s="36" t="s">
        <v>208</v>
      </c>
      <c r="E63" s="44" t="s">
        <v>391</v>
      </c>
      <c r="F63" s="33">
        <v>98421</v>
      </c>
      <c r="G63" s="16">
        <v>4921.05</v>
      </c>
      <c r="H63" s="39" t="s">
        <v>60</v>
      </c>
    </row>
    <row r="64" ht="27" customHeight="1" spans="1:8">
      <c r="A64" s="7"/>
      <c r="B64" s="16">
        <v>4</v>
      </c>
      <c r="C64" s="32">
        <v>44294</v>
      </c>
      <c r="D64" s="45" t="s">
        <v>334</v>
      </c>
      <c r="E64" s="44" t="s">
        <v>392</v>
      </c>
      <c r="F64" s="43">
        <v>438438</v>
      </c>
      <c r="G64" s="46">
        <v>211087.5</v>
      </c>
      <c r="H64" s="16" t="s">
        <v>60</v>
      </c>
    </row>
    <row r="65" ht="30" customHeight="1" spans="1:8">
      <c r="A65" s="7"/>
      <c r="B65" s="16">
        <v>5</v>
      </c>
      <c r="C65" s="32">
        <v>44294</v>
      </c>
      <c r="D65" s="45" t="s">
        <v>334</v>
      </c>
      <c r="E65" s="44" t="s">
        <v>393</v>
      </c>
      <c r="F65" s="43">
        <v>145314</v>
      </c>
      <c r="G65" s="46">
        <v>145314</v>
      </c>
      <c r="H65" s="16" t="s">
        <v>60</v>
      </c>
    </row>
    <row r="66" spans="1:8">
      <c r="A66" s="7"/>
      <c r="B66" s="16">
        <v>6</v>
      </c>
      <c r="C66" s="32">
        <v>44294</v>
      </c>
      <c r="D66" s="45" t="s">
        <v>334</v>
      </c>
      <c r="E66" s="44" t="s">
        <v>394</v>
      </c>
      <c r="F66" s="43">
        <v>96876</v>
      </c>
      <c r="G66" s="46">
        <v>96876</v>
      </c>
      <c r="H66" s="16" t="s">
        <v>60</v>
      </c>
    </row>
    <row r="67" spans="1:8">
      <c r="A67" s="7"/>
      <c r="B67" s="16">
        <v>7</v>
      </c>
      <c r="C67" s="32">
        <v>44294</v>
      </c>
      <c r="D67" s="45" t="s">
        <v>334</v>
      </c>
      <c r="E67" s="44" t="s">
        <v>395</v>
      </c>
      <c r="F67" s="43">
        <v>14000</v>
      </c>
      <c r="G67" s="46">
        <v>14000</v>
      </c>
      <c r="H67" s="16" t="s">
        <v>60</v>
      </c>
    </row>
    <row r="68" spans="1:8">
      <c r="A68" s="7"/>
      <c r="B68" s="16">
        <v>8</v>
      </c>
      <c r="C68" s="32">
        <v>44295</v>
      </c>
      <c r="D68" s="16" t="s">
        <v>396</v>
      </c>
      <c r="E68" s="16" t="s">
        <v>397</v>
      </c>
      <c r="F68" s="43">
        <v>195570</v>
      </c>
      <c r="G68" s="43">
        <v>90000</v>
      </c>
      <c r="H68" s="16" t="s">
        <v>398</v>
      </c>
    </row>
    <row r="69" spans="1:8">
      <c r="A69" s="7"/>
      <c r="B69" s="16">
        <v>9</v>
      </c>
      <c r="C69" s="32">
        <v>44295</v>
      </c>
      <c r="D69" s="16" t="s">
        <v>32</v>
      </c>
      <c r="E69" s="16" t="s">
        <v>399</v>
      </c>
      <c r="F69" s="43">
        <v>66000</v>
      </c>
      <c r="G69" s="43">
        <v>6600</v>
      </c>
      <c r="H69" s="16" t="s">
        <v>60</v>
      </c>
    </row>
    <row r="70" spans="1:8">
      <c r="A70" s="7"/>
      <c r="B70" s="16">
        <v>10</v>
      </c>
      <c r="C70" s="32">
        <v>44298</v>
      </c>
      <c r="D70" s="16" t="s">
        <v>29</v>
      </c>
      <c r="E70" s="16" t="s">
        <v>400</v>
      </c>
      <c r="F70" s="43">
        <v>26000</v>
      </c>
      <c r="G70" s="43">
        <v>13000</v>
      </c>
      <c r="H70" s="16" t="s">
        <v>60</v>
      </c>
    </row>
    <row r="71" spans="1:8">
      <c r="A71" s="7"/>
      <c r="B71" s="16">
        <v>11</v>
      </c>
      <c r="C71" s="32">
        <v>44301</v>
      </c>
      <c r="D71" s="16" t="s">
        <v>401</v>
      </c>
      <c r="E71" s="16" t="s">
        <v>402</v>
      </c>
      <c r="F71" s="43">
        <v>88000</v>
      </c>
      <c r="G71" s="43">
        <v>44000</v>
      </c>
      <c r="H71" s="16" t="s">
        <v>60</v>
      </c>
    </row>
    <row r="72" spans="1:8">
      <c r="A72" s="7"/>
      <c r="B72" s="16">
        <v>12</v>
      </c>
      <c r="C72" s="32">
        <v>44302</v>
      </c>
      <c r="D72" s="16" t="s">
        <v>403</v>
      </c>
      <c r="E72" s="16" t="s">
        <v>404</v>
      </c>
      <c r="F72" s="43">
        <v>95000</v>
      </c>
      <c r="G72" s="43">
        <v>61750</v>
      </c>
      <c r="H72" s="16" t="s">
        <v>405</v>
      </c>
    </row>
    <row r="73" ht="24" spans="1:8">
      <c r="A73" s="7"/>
      <c r="B73" s="16">
        <v>13</v>
      </c>
      <c r="C73" s="32">
        <v>44299</v>
      </c>
      <c r="D73" s="16" t="s">
        <v>406</v>
      </c>
      <c r="E73" s="15" t="s">
        <v>407</v>
      </c>
      <c r="F73" s="43">
        <v>132660</v>
      </c>
      <c r="G73" s="43">
        <v>92862</v>
      </c>
      <c r="H73" s="16" t="s">
        <v>154</v>
      </c>
    </row>
    <row r="74" spans="1:8">
      <c r="A74" s="7"/>
      <c r="B74" s="16">
        <v>14</v>
      </c>
      <c r="C74" s="32">
        <v>44305</v>
      </c>
      <c r="D74" s="16" t="s">
        <v>408</v>
      </c>
      <c r="E74" s="16" t="s">
        <v>409</v>
      </c>
      <c r="F74" s="43">
        <v>48760</v>
      </c>
      <c r="G74" s="43">
        <v>12190</v>
      </c>
      <c r="H74" s="16" t="s">
        <v>387</v>
      </c>
    </row>
    <row r="75" spans="1:8">
      <c r="A75" s="7"/>
      <c r="B75" s="16">
        <v>15</v>
      </c>
      <c r="C75" s="32">
        <v>44306</v>
      </c>
      <c r="D75" s="15" t="s">
        <v>191</v>
      </c>
      <c r="E75" s="16" t="s">
        <v>410</v>
      </c>
      <c r="F75" s="43">
        <v>7833.32</v>
      </c>
      <c r="G75" s="43">
        <v>7833.32</v>
      </c>
      <c r="H75" s="16" t="s">
        <v>60</v>
      </c>
    </row>
    <row r="76" spans="1:8">
      <c r="A76" s="7"/>
      <c r="B76" s="16">
        <v>16</v>
      </c>
      <c r="C76" s="32">
        <v>44306</v>
      </c>
      <c r="D76" s="16" t="s">
        <v>337</v>
      </c>
      <c r="E76" s="16" t="s">
        <v>411</v>
      </c>
      <c r="F76" s="43"/>
      <c r="G76" s="43">
        <v>70000</v>
      </c>
      <c r="H76" s="16" t="s">
        <v>60</v>
      </c>
    </row>
    <row r="77" spans="1:8">
      <c r="A77" s="7"/>
      <c r="B77" s="16">
        <v>17</v>
      </c>
      <c r="C77" s="32">
        <v>44300</v>
      </c>
      <c r="D77" s="16" t="s">
        <v>412</v>
      </c>
      <c r="E77" s="16" t="s">
        <v>413</v>
      </c>
      <c r="F77" s="43">
        <v>22000</v>
      </c>
      <c r="G77" s="43">
        <v>11000</v>
      </c>
      <c r="H77" s="16" t="s">
        <v>37</v>
      </c>
    </row>
    <row r="78" spans="1:8">
      <c r="A78" s="7"/>
      <c r="B78" s="16">
        <v>18</v>
      </c>
      <c r="C78" s="32">
        <v>44311</v>
      </c>
      <c r="D78" s="16" t="s">
        <v>32</v>
      </c>
      <c r="E78" s="16" t="s">
        <v>414</v>
      </c>
      <c r="F78" s="43">
        <v>66000</v>
      </c>
      <c r="G78" s="43">
        <v>26400</v>
      </c>
      <c r="H78" s="16" t="s">
        <v>37</v>
      </c>
    </row>
    <row r="79" spans="1:8">
      <c r="A79" s="7"/>
      <c r="B79" s="16">
        <v>19</v>
      </c>
      <c r="C79" s="32">
        <v>44311</v>
      </c>
      <c r="D79" s="16" t="s">
        <v>415</v>
      </c>
      <c r="E79" s="16" t="s">
        <v>416</v>
      </c>
      <c r="F79" s="16">
        <v>2460</v>
      </c>
      <c r="G79" s="16">
        <v>2460</v>
      </c>
      <c r="H79" s="16" t="s">
        <v>60</v>
      </c>
    </row>
    <row r="80" spans="1:8">
      <c r="A80" s="7"/>
      <c r="B80" s="16">
        <v>20</v>
      </c>
      <c r="C80" s="32">
        <v>44311</v>
      </c>
      <c r="D80" s="16" t="s">
        <v>417</v>
      </c>
      <c r="E80" s="16" t="s">
        <v>418</v>
      </c>
      <c r="F80" s="16">
        <v>48000</v>
      </c>
      <c r="G80" s="16">
        <v>33600</v>
      </c>
      <c r="H80" s="16" t="s">
        <v>133</v>
      </c>
    </row>
    <row r="81" spans="1:8">
      <c r="A81" s="7"/>
      <c r="B81" s="16">
        <v>21</v>
      </c>
      <c r="C81" s="32">
        <v>44311</v>
      </c>
      <c r="D81" s="16" t="s">
        <v>94</v>
      </c>
      <c r="E81" s="16" t="s">
        <v>419</v>
      </c>
      <c r="F81" s="16">
        <v>4120</v>
      </c>
      <c r="G81" s="16">
        <v>4120</v>
      </c>
      <c r="H81" s="16" t="s">
        <v>60</v>
      </c>
    </row>
    <row r="82" spans="1:8">
      <c r="A82" s="7"/>
      <c r="B82" s="16">
        <v>22</v>
      </c>
      <c r="C82" s="32">
        <v>44312</v>
      </c>
      <c r="D82" s="16" t="s">
        <v>420</v>
      </c>
      <c r="E82" s="16" t="s">
        <v>421</v>
      </c>
      <c r="F82" s="16">
        <v>7600</v>
      </c>
      <c r="G82" s="16">
        <v>7600</v>
      </c>
      <c r="H82" s="16" t="s">
        <v>60</v>
      </c>
    </row>
    <row r="83" spans="1:8">
      <c r="A83" s="7"/>
      <c r="B83" s="16">
        <v>23</v>
      </c>
      <c r="C83" s="32">
        <v>44312</v>
      </c>
      <c r="D83" s="16" t="s">
        <v>96</v>
      </c>
      <c r="E83" s="16" t="s">
        <v>422</v>
      </c>
      <c r="F83" s="16">
        <v>3780</v>
      </c>
      <c r="G83" s="16">
        <v>3780</v>
      </c>
      <c r="H83" s="16" t="s">
        <v>60</v>
      </c>
    </row>
    <row r="84" spans="1:8">
      <c r="A84" s="7"/>
      <c r="B84" s="16">
        <v>24</v>
      </c>
      <c r="C84" s="32">
        <v>44312</v>
      </c>
      <c r="D84" s="16" t="s">
        <v>96</v>
      </c>
      <c r="E84" s="16" t="s">
        <v>423</v>
      </c>
      <c r="F84" s="16">
        <v>4720</v>
      </c>
      <c r="G84" s="16">
        <v>4720</v>
      </c>
      <c r="H84" s="16" t="s">
        <v>60</v>
      </c>
    </row>
    <row r="85" spans="1:8">
      <c r="A85" s="7"/>
      <c r="B85" s="16">
        <v>25</v>
      </c>
      <c r="C85" s="32">
        <v>44298</v>
      </c>
      <c r="D85" s="16" t="s">
        <v>424</v>
      </c>
      <c r="E85" s="16" t="s">
        <v>425</v>
      </c>
      <c r="F85" s="16">
        <v>30000</v>
      </c>
      <c r="G85" s="16">
        <v>12000</v>
      </c>
      <c r="H85" s="16" t="s">
        <v>60</v>
      </c>
    </row>
    <row r="86" spans="1:8">
      <c r="A86" s="7"/>
      <c r="B86" s="16">
        <v>26</v>
      </c>
      <c r="C86" s="32">
        <v>44313</v>
      </c>
      <c r="D86" s="16" t="s">
        <v>426</v>
      </c>
      <c r="E86" s="16" t="s">
        <v>413</v>
      </c>
      <c r="F86" s="16">
        <v>69600</v>
      </c>
      <c r="G86" s="16">
        <v>34800</v>
      </c>
      <c r="H86" s="16" t="s">
        <v>154</v>
      </c>
    </row>
    <row r="87" spans="1:8">
      <c r="A87" s="7"/>
      <c r="B87" s="16">
        <v>27</v>
      </c>
      <c r="C87" s="32">
        <v>44313</v>
      </c>
      <c r="D87" s="16" t="s">
        <v>426</v>
      </c>
      <c r="E87" s="16" t="s">
        <v>427</v>
      </c>
      <c r="F87" s="16">
        <v>199600</v>
      </c>
      <c r="G87" s="16">
        <v>99800</v>
      </c>
      <c r="H87" s="16" t="s">
        <v>154</v>
      </c>
    </row>
    <row r="88" ht="24" spans="1:8">
      <c r="A88" s="11"/>
      <c r="B88" s="16">
        <v>28</v>
      </c>
      <c r="C88" s="32">
        <v>44315</v>
      </c>
      <c r="D88" s="15" t="s">
        <v>428</v>
      </c>
      <c r="E88" s="16" t="s">
        <v>429</v>
      </c>
      <c r="F88" s="16">
        <v>245400</v>
      </c>
      <c r="G88" s="16">
        <v>73620</v>
      </c>
      <c r="H88" s="16" t="s">
        <v>154</v>
      </c>
    </row>
    <row r="89" spans="1:8">
      <c r="A89" s="47" t="s">
        <v>430</v>
      </c>
      <c r="B89" s="16">
        <v>1</v>
      </c>
      <c r="C89" s="32">
        <v>44323</v>
      </c>
      <c r="D89" s="44" t="s">
        <v>431</v>
      </c>
      <c r="E89" s="16" t="s">
        <v>432</v>
      </c>
      <c r="F89" s="16">
        <v>469800</v>
      </c>
      <c r="G89" s="16">
        <v>23490</v>
      </c>
      <c r="H89" s="16" t="s">
        <v>60</v>
      </c>
    </row>
    <row r="90" spans="1:8">
      <c r="A90" s="47"/>
      <c r="B90" s="48">
        <v>2</v>
      </c>
      <c r="C90" s="49">
        <v>44328</v>
      </c>
      <c r="D90" s="50" t="s">
        <v>246</v>
      </c>
      <c r="E90" s="50" t="s">
        <v>433</v>
      </c>
      <c r="F90" s="50">
        <v>9000</v>
      </c>
      <c r="G90" s="50">
        <v>9000</v>
      </c>
      <c r="H90" s="50" t="s">
        <v>60</v>
      </c>
    </row>
    <row r="91" spans="1:8">
      <c r="A91" s="47"/>
      <c r="B91" s="16">
        <v>3</v>
      </c>
      <c r="C91" s="32">
        <v>44329</v>
      </c>
      <c r="D91" s="44" t="s">
        <v>434</v>
      </c>
      <c r="E91" s="44" t="s">
        <v>435</v>
      </c>
      <c r="F91" s="44">
        <v>5780000</v>
      </c>
      <c r="G91" s="44">
        <v>900000</v>
      </c>
      <c r="H91" s="44" t="s">
        <v>436</v>
      </c>
    </row>
    <row r="92" spans="1:8">
      <c r="A92" s="47"/>
      <c r="B92" s="16">
        <v>4</v>
      </c>
      <c r="C92" s="32">
        <v>44330</v>
      </c>
      <c r="D92" s="45" t="s">
        <v>437</v>
      </c>
      <c r="E92" s="44" t="s">
        <v>438</v>
      </c>
      <c r="F92" s="44">
        <v>69000</v>
      </c>
      <c r="G92" s="44">
        <v>34500</v>
      </c>
      <c r="H92" s="44" t="s">
        <v>60</v>
      </c>
    </row>
    <row r="93" spans="1:8">
      <c r="A93" s="47"/>
      <c r="B93" s="16">
        <v>5</v>
      </c>
      <c r="C93" s="32">
        <v>44333</v>
      </c>
      <c r="D93" s="44" t="s">
        <v>439</v>
      </c>
      <c r="E93" s="44" t="s">
        <v>400</v>
      </c>
      <c r="F93" s="44">
        <v>10000</v>
      </c>
      <c r="G93" s="44">
        <v>4000</v>
      </c>
      <c r="H93" s="44" t="s">
        <v>60</v>
      </c>
    </row>
    <row r="94" spans="1:8">
      <c r="A94" s="47"/>
      <c r="B94" s="16">
        <v>6</v>
      </c>
      <c r="C94" s="32">
        <v>44333</v>
      </c>
      <c r="D94" s="44" t="s">
        <v>439</v>
      </c>
      <c r="E94" s="44" t="s">
        <v>440</v>
      </c>
      <c r="F94" s="44">
        <v>10000</v>
      </c>
      <c r="G94" s="44">
        <v>6000</v>
      </c>
      <c r="H94" s="44" t="s">
        <v>245</v>
      </c>
    </row>
    <row r="95" spans="1:8">
      <c r="A95" s="47"/>
      <c r="B95" s="16">
        <v>7</v>
      </c>
      <c r="C95" s="32">
        <v>44334</v>
      </c>
      <c r="D95" s="44" t="s">
        <v>441</v>
      </c>
      <c r="E95" s="44" t="s">
        <v>442</v>
      </c>
      <c r="F95" s="44">
        <v>207000</v>
      </c>
      <c r="G95" s="44">
        <v>103500</v>
      </c>
      <c r="H95" s="44" t="s">
        <v>443</v>
      </c>
    </row>
    <row r="96" ht="24" spans="1:8">
      <c r="A96" s="47"/>
      <c r="B96" s="16">
        <v>8</v>
      </c>
      <c r="C96" s="32">
        <v>44336</v>
      </c>
      <c r="D96" s="44" t="s">
        <v>434</v>
      </c>
      <c r="E96" s="45" t="s">
        <v>444</v>
      </c>
      <c r="F96" s="44">
        <v>1000000</v>
      </c>
      <c r="G96" s="44">
        <v>500000</v>
      </c>
      <c r="H96" s="44" t="s">
        <v>443</v>
      </c>
    </row>
    <row r="97" s="26" customFormat="1" ht="24" spans="1:8">
      <c r="A97" s="47"/>
      <c r="B97" s="16">
        <v>9</v>
      </c>
      <c r="C97" s="32">
        <v>44337</v>
      </c>
      <c r="D97" s="44" t="s">
        <v>96</v>
      </c>
      <c r="E97" s="45" t="s">
        <v>445</v>
      </c>
      <c r="F97" s="44">
        <v>35080</v>
      </c>
      <c r="G97" s="44">
        <v>7016</v>
      </c>
      <c r="H97" s="44" t="s">
        <v>60</v>
      </c>
    </row>
    <row r="98" s="26" customFormat="1" ht="12" spans="1:8">
      <c r="A98" s="47"/>
      <c r="B98" s="16">
        <v>10</v>
      </c>
      <c r="C98" s="32">
        <v>44342</v>
      </c>
      <c r="D98" s="44" t="s">
        <v>446</v>
      </c>
      <c r="E98" s="45" t="s">
        <v>447</v>
      </c>
      <c r="F98" s="44">
        <v>4150</v>
      </c>
      <c r="G98" s="44">
        <v>4150</v>
      </c>
      <c r="H98" s="44" t="s">
        <v>60</v>
      </c>
    </row>
    <row r="99" s="26" customFormat="1" ht="12" spans="1:8">
      <c r="A99" s="47"/>
      <c r="B99" s="16">
        <v>10</v>
      </c>
      <c r="C99" s="32">
        <v>44342</v>
      </c>
      <c r="D99" s="44" t="s">
        <v>446</v>
      </c>
      <c r="E99" s="44" t="s">
        <v>448</v>
      </c>
      <c r="F99" s="44">
        <v>22810</v>
      </c>
      <c r="G99" s="44">
        <v>3000</v>
      </c>
      <c r="H99" s="44" t="s">
        <v>154</v>
      </c>
    </row>
    <row r="100" s="26" customFormat="1" ht="12" spans="1:8">
      <c r="A100" s="47"/>
      <c r="B100" s="16">
        <v>11</v>
      </c>
      <c r="C100" s="32">
        <v>44342</v>
      </c>
      <c r="D100" s="44" t="s">
        <v>449</v>
      </c>
      <c r="E100" s="44" t="s">
        <v>450</v>
      </c>
      <c r="F100" s="44">
        <v>13000</v>
      </c>
      <c r="G100" s="44">
        <v>4000</v>
      </c>
      <c r="H100" s="44" t="s">
        <v>154</v>
      </c>
    </row>
    <row r="101" s="26" customFormat="1" ht="12" spans="1:8">
      <c r="A101" s="47"/>
      <c r="B101" s="16">
        <v>12</v>
      </c>
      <c r="C101" s="32">
        <v>44342</v>
      </c>
      <c r="D101" s="44" t="s">
        <v>412</v>
      </c>
      <c r="E101" s="44" t="s">
        <v>451</v>
      </c>
      <c r="F101" s="44">
        <v>1200</v>
      </c>
      <c r="G101" s="44">
        <v>1200</v>
      </c>
      <c r="H101" s="44" t="s">
        <v>60</v>
      </c>
    </row>
    <row r="102" s="26" customFormat="1" ht="12" spans="1:8">
      <c r="A102" s="47"/>
      <c r="B102" s="16">
        <v>13</v>
      </c>
      <c r="C102" s="32">
        <v>44343</v>
      </c>
      <c r="D102" s="44" t="s">
        <v>452</v>
      </c>
      <c r="E102" s="44" t="s">
        <v>453</v>
      </c>
      <c r="F102" s="44">
        <v>46500</v>
      </c>
      <c r="G102" s="44">
        <v>11625</v>
      </c>
      <c r="H102" s="44" t="s">
        <v>454</v>
      </c>
    </row>
    <row r="103" s="26" customFormat="1" ht="24" spans="1:8">
      <c r="A103" s="47"/>
      <c r="B103" s="16">
        <v>14</v>
      </c>
      <c r="C103" s="32">
        <v>44344</v>
      </c>
      <c r="D103" s="44" t="s">
        <v>455</v>
      </c>
      <c r="E103" s="45" t="s">
        <v>456</v>
      </c>
      <c r="F103" s="44">
        <v>50000</v>
      </c>
      <c r="G103" s="44">
        <v>25000</v>
      </c>
      <c r="H103" s="44" t="s">
        <v>457</v>
      </c>
    </row>
    <row r="104" s="26" customFormat="1" ht="20" customHeight="1" spans="1:8">
      <c r="A104" s="47"/>
      <c r="B104" s="16">
        <v>15</v>
      </c>
      <c r="C104" s="32">
        <v>44347</v>
      </c>
      <c r="D104" s="36" t="s">
        <v>117</v>
      </c>
      <c r="E104" s="36" t="s">
        <v>458</v>
      </c>
      <c r="F104" s="44">
        <v>62333.4</v>
      </c>
      <c r="G104" s="44">
        <v>17000</v>
      </c>
      <c r="H104" s="44" t="s">
        <v>60</v>
      </c>
    </row>
    <row r="105" s="26" customFormat="1" ht="20" customHeight="1" spans="1:8">
      <c r="A105" s="47" t="s">
        <v>459</v>
      </c>
      <c r="B105" s="51">
        <v>1</v>
      </c>
      <c r="C105" s="32">
        <v>44349</v>
      </c>
      <c r="D105" s="52" t="s">
        <v>460</v>
      </c>
      <c r="E105" s="36" t="s">
        <v>461</v>
      </c>
      <c r="F105" s="44">
        <v>13000</v>
      </c>
      <c r="G105" s="44">
        <v>8500</v>
      </c>
      <c r="H105" s="44" t="s">
        <v>37</v>
      </c>
    </row>
    <row r="106" s="26" customFormat="1" ht="18" customHeight="1" spans="1:8">
      <c r="A106" s="47"/>
      <c r="B106" s="51">
        <v>2</v>
      </c>
      <c r="C106" s="32">
        <v>44350</v>
      </c>
      <c r="D106" s="44" t="s">
        <v>235</v>
      </c>
      <c r="E106" s="44" t="s">
        <v>413</v>
      </c>
      <c r="F106" s="44">
        <v>22750</v>
      </c>
      <c r="G106" s="44">
        <v>11375</v>
      </c>
      <c r="H106" s="44" t="s">
        <v>457</v>
      </c>
    </row>
    <row r="107" s="26" customFormat="1" ht="18" customHeight="1" spans="1:8">
      <c r="A107" s="47"/>
      <c r="B107" s="51">
        <v>3</v>
      </c>
      <c r="C107" s="32">
        <v>44350</v>
      </c>
      <c r="D107" s="44" t="s">
        <v>235</v>
      </c>
      <c r="E107" s="44" t="s">
        <v>462</v>
      </c>
      <c r="F107" s="44">
        <v>7500</v>
      </c>
      <c r="G107" s="44">
        <v>7500</v>
      </c>
      <c r="H107" s="44" t="s">
        <v>60</v>
      </c>
    </row>
    <row r="108" s="26" customFormat="1" ht="18" customHeight="1" spans="1:8">
      <c r="A108" s="47"/>
      <c r="B108" s="51">
        <v>4</v>
      </c>
      <c r="C108" s="32">
        <v>44351</v>
      </c>
      <c r="D108" s="44" t="s">
        <v>463</v>
      </c>
      <c r="E108" s="44" t="s">
        <v>464</v>
      </c>
      <c r="F108" s="44">
        <v>13000</v>
      </c>
      <c r="G108" s="44">
        <v>9000</v>
      </c>
      <c r="H108" s="44" t="s">
        <v>60</v>
      </c>
    </row>
    <row r="109" s="26" customFormat="1" ht="18" customHeight="1" spans="1:8">
      <c r="A109" s="47"/>
      <c r="B109" s="51">
        <v>5</v>
      </c>
      <c r="C109" s="32">
        <v>44351</v>
      </c>
      <c r="D109" s="44" t="s">
        <v>161</v>
      </c>
      <c r="E109" s="44" t="s">
        <v>465</v>
      </c>
      <c r="F109" s="44">
        <v>35000</v>
      </c>
      <c r="G109" s="44">
        <v>14000</v>
      </c>
      <c r="H109" s="44" t="s">
        <v>466</v>
      </c>
    </row>
    <row r="110" s="26" customFormat="1" ht="18" customHeight="1" spans="1:8">
      <c r="A110" s="47"/>
      <c r="B110" s="51">
        <v>6</v>
      </c>
      <c r="C110" s="32">
        <v>44351</v>
      </c>
      <c r="D110" s="44" t="s">
        <v>467</v>
      </c>
      <c r="E110" s="44" t="s">
        <v>468</v>
      </c>
      <c r="F110" s="44">
        <v>66000</v>
      </c>
      <c r="G110" s="44">
        <v>33000</v>
      </c>
      <c r="H110" s="44" t="s">
        <v>469</v>
      </c>
    </row>
    <row r="111" s="26" customFormat="1" ht="19" customHeight="1" spans="1:8">
      <c r="A111" s="47"/>
      <c r="B111" s="51">
        <v>7</v>
      </c>
      <c r="C111" s="32">
        <v>44354</v>
      </c>
      <c r="D111" s="44" t="s">
        <v>470</v>
      </c>
      <c r="E111" s="45" t="s">
        <v>471</v>
      </c>
      <c r="F111" s="44">
        <v>45923</v>
      </c>
      <c r="G111" s="44">
        <v>49523</v>
      </c>
      <c r="H111" s="44" t="s">
        <v>472</v>
      </c>
    </row>
    <row r="112" s="26" customFormat="1" ht="18" customHeight="1" spans="1:8">
      <c r="A112" s="47"/>
      <c r="B112" s="51">
        <v>8</v>
      </c>
      <c r="C112" s="32">
        <v>44354</v>
      </c>
      <c r="D112" s="44" t="s">
        <v>470</v>
      </c>
      <c r="E112" s="44" t="s">
        <v>473</v>
      </c>
      <c r="F112" s="44">
        <v>3362.5</v>
      </c>
      <c r="G112" s="44">
        <v>3362.5</v>
      </c>
      <c r="H112" s="44" t="s">
        <v>60</v>
      </c>
    </row>
    <row r="113" s="26" customFormat="1" ht="18" customHeight="1" spans="1:8">
      <c r="A113" s="47"/>
      <c r="B113" s="51">
        <v>9</v>
      </c>
      <c r="C113" s="32">
        <v>44355</v>
      </c>
      <c r="D113" s="44" t="s">
        <v>474</v>
      </c>
      <c r="E113" s="44" t="s">
        <v>475</v>
      </c>
      <c r="F113" s="44">
        <v>12000</v>
      </c>
      <c r="G113" s="44">
        <v>6000</v>
      </c>
      <c r="H113" s="44" t="s">
        <v>60</v>
      </c>
    </row>
    <row r="114" s="26" customFormat="1" ht="18" customHeight="1" spans="1:8">
      <c r="A114" s="47"/>
      <c r="B114" s="51">
        <v>10</v>
      </c>
      <c r="C114" s="32">
        <v>44355</v>
      </c>
      <c r="D114" s="44" t="s">
        <v>474</v>
      </c>
      <c r="E114" s="44" t="s">
        <v>476</v>
      </c>
      <c r="F114" s="44">
        <v>12000</v>
      </c>
      <c r="G114" s="44">
        <v>6000</v>
      </c>
      <c r="H114" s="44" t="s">
        <v>457</v>
      </c>
    </row>
    <row r="115" ht="18" customHeight="1" spans="1:8">
      <c r="A115" s="47"/>
      <c r="B115" s="51">
        <v>11</v>
      </c>
      <c r="C115" s="32">
        <v>44356</v>
      </c>
      <c r="D115" s="44" t="s">
        <v>477</v>
      </c>
      <c r="E115" s="44" t="s">
        <v>478</v>
      </c>
      <c r="F115" s="44">
        <v>61500</v>
      </c>
      <c r="G115" s="44">
        <v>18000</v>
      </c>
      <c r="H115" s="44" t="s">
        <v>479</v>
      </c>
    </row>
    <row r="116" ht="18" customHeight="1" spans="1:8">
      <c r="A116" s="47"/>
      <c r="B116" s="51">
        <v>12</v>
      </c>
      <c r="C116" s="32">
        <v>44356</v>
      </c>
      <c r="D116" s="44" t="s">
        <v>300</v>
      </c>
      <c r="E116" s="44" t="s">
        <v>480</v>
      </c>
      <c r="F116" s="44">
        <v>6000</v>
      </c>
      <c r="G116" s="44">
        <v>6000</v>
      </c>
      <c r="H116" s="44" t="s">
        <v>60</v>
      </c>
    </row>
    <row r="117" ht="18" customHeight="1" spans="1:8">
      <c r="A117" s="47"/>
      <c r="B117" s="51">
        <v>13</v>
      </c>
      <c r="C117" s="32">
        <v>44356</v>
      </c>
      <c r="D117" s="42" t="s">
        <v>264</v>
      </c>
      <c r="E117" s="36" t="s">
        <v>373</v>
      </c>
      <c r="F117" s="53">
        <v>88000</v>
      </c>
      <c r="G117" s="54">
        <v>22000</v>
      </c>
      <c r="H117" s="55" t="s">
        <v>197</v>
      </c>
    </row>
    <row r="118" ht="18" customHeight="1" spans="1:8">
      <c r="A118" s="47"/>
      <c r="B118" s="51">
        <v>14</v>
      </c>
      <c r="C118" s="32">
        <v>44356</v>
      </c>
      <c r="D118" s="44" t="s">
        <v>481</v>
      </c>
      <c r="E118" s="44" t="s">
        <v>482</v>
      </c>
      <c r="F118" s="44">
        <v>45000</v>
      </c>
      <c r="G118" s="44">
        <v>9000</v>
      </c>
      <c r="H118" s="44" t="s">
        <v>483</v>
      </c>
    </row>
    <row r="119" ht="26" customHeight="1" spans="1:8">
      <c r="A119" s="47"/>
      <c r="B119" s="51">
        <v>15</v>
      </c>
      <c r="C119" s="32">
        <v>44358</v>
      </c>
      <c r="D119" s="45" t="s">
        <v>484</v>
      </c>
      <c r="E119" s="44" t="s">
        <v>485</v>
      </c>
      <c r="F119" s="44">
        <v>37000</v>
      </c>
      <c r="G119" s="44">
        <v>18500</v>
      </c>
      <c r="H119" s="44" t="s">
        <v>457</v>
      </c>
    </row>
    <row r="120" ht="18" customHeight="1" spans="1:8">
      <c r="A120" s="47"/>
      <c r="B120" s="51">
        <v>16</v>
      </c>
      <c r="C120" s="32">
        <v>44363</v>
      </c>
      <c r="D120" s="44" t="s">
        <v>486</v>
      </c>
      <c r="E120" s="44" t="s">
        <v>487</v>
      </c>
      <c r="F120" s="44">
        <v>69000</v>
      </c>
      <c r="G120" s="44">
        <v>34500</v>
      </c>
      <c r="H120" s="44" t="s">
        <v>457</v>
      </c>
    </row>
    <row r="121" ht="18" customHeight="1" spans="1:8">
      <c r="A121" s="47"/>
      <c r="B121" s="51">
        <v>17</v>
      </c>
      <c r="C121" s="32">
        <v>44365</v>
      </c>
      <c r="D121" s="44" t="s">
        <v>488</v>
      </c>
      <c r="E121" s="44" t="s">
        <v>489</v>
      </c>
      <c r="F121" s="44">
        <v>236200</v>
      </c>
      <c r="G121" s="44">
        <v>11810</v>
      </c>
      <c r="H121" s="44" t="s">
        <v>60</v>
      </c>
    </row>
    <row r="122" ht="18" customHeight="1" spans="1:8">
      <c r="A122" s="47"/>
      <c r="B122" s="51">
        <v>18</v>
      </c>
      <c r="C122" s="32">
        <v>44365</v>
      </c>
      <c r="D122" s="45" t="s">
        <v>490</v>
      </c>
      <c r="E122" s="44" t="s">
        <v>491</v>
      </c>
      <c r="F122" s="44">
        <v>69000</v>
      </c>
      <c r="G122" s="44">
        <v>41400</v>
      </c>
      <c r="H122" s="44" t="s">
        <v>492</v>
      </c>
    </row>
    <row r="123" ht="18" customHeight="1" spans="1:8">
      <c r="A123" s="47"/>
      <c r="B123" s="51">
        <v>19</v>
      </c>
      <c r="C123" s="32">
        <v>44368</v>
      </c>
      <c r="D123" s="44" t="s">
        <v>493</v>
      </c>
      <c r="E123" s="44" t="s">
        <v>494</v>
      </c>
      <c r="F123" s="44">
        <v>45000</v>
      </c>
      <c r="G123" s="44">
        <v>13500</v>
      </c>
      <c r="H123" s="44" t="s">
        <v>60</v>
      </c>
    </row>
    <row r="124" ht="18" customHeight="1" spans="1:8">
      <c r="A124" s="47"/>
      <c r="B124" s="51">
        <v>20</v>
      </c>
      <c r="C124" s="32">
        <v>44369</v>
      </c>
      <c r="D124" s="44" t="s">
        <v>287</v>
      </c>
      <c r="E124" s="44" t="s">
        <v>495</v>
      </c>
      <c r="F124" s="44">
        <v>27260</v>
      </c>
      <c r="G124" s="44">
        <v>19082</v>
      </c>
      <c r="H124" s="44" t="s">
        <v>496</v>
      </c>
    </row>
    <row r="125" ht="18" customHeight="1" spans="1:8">
      <c r="A125" s="47"/>
      <c r="B125" s="51">
        <v>21</v>
      </c>
      <c r="C125" s="32">
        <v>44369</v>
      </c>
      <c r="D125" s="44" t="s">
        <v>248</v>
      </c>
      <c r="E125" s="44" t="s">
        <v>497</v>
      </c>
      <c r="F125" s="44">
        <v>496000</v>
      </c>
      <c r="G125" s="44">
        <v>160000</v>
      </c>
      <c r="H125" s="44" t="s">
        <v>60</v>
      </c>
    </row>
    <row r="126" ht="18" customHeight="1" spans="1:8">
      <c r="A126" s="47"/>
      <c r="B126" s="51">
        <v>22</v>
      </c>
      <c r="C126" s="32">
        <v>44371</v>
      </c>
      <c r="D126" s="44" t="s">
        <v>161</v>
      </c>
      <c r="E126" s="44" t="s">
        <v>498</v>
      </c>
      <c r="F126" s="44">
        <v>191500</v>
      </c>
      <c r="G126" s="44">
        <v>47875</v>
      </c>
      <c r="H126" s="44" t="s">
        <v>60</v>
      </c>
    </row>
    <row r="127" ht="18" customHeight="1" spans="1:8">
      <c r="A127" s="47"/>
      <c r="B127" s="51">
        <v>23</v>
      </c>
      <c r="C127" s="32">
        <v>44371</v>
      </c>
      <c r="D127" s="44" t="s">
        <v>248</v>
      </c>
      <c r="E127" s="44" t="s">
        <v>499</v>
      </c>
      <c r="F127" s="44">
        <v>49900</v>
      </c>
      <c r="G127" s="44">
        <v>22150</v>
      </c>
      <c r="H127" s="44" t="s">
        <v>60</v>
      </c>
    </row>
    <row r="128" ht="18" customHeight="1" spans="1:8">
      <c r="A128" s="47"/>
      <c r="B128" s="51">
        <v>24</v>
      </c>
      <c r="C128" s="32">
        <v>44372</v>
      </c>
      <c r="D128" s="56" t="s">
        <v>500</v>
      </c>
      <c r="E128" s="57" t="s">
        <v>501</v>
      </c>
      <c r="F128" s="57">
        <v>7312</v>
      </c>
      <c r="G128" s="57">
        <v>7312</v>
      </c>
      <c r="H128" s="57" t="s">
        <v>502</v>
      </c>
    </row>
    <row r="129" ht="18" customHeight="1" spans="1:8">
      <c r="A129" s="47"/>
      <c r="B129" s="51">
        <v>25</v>
      </c>
      <c r="C129" s="32">
        <v>44372</v>
      </c>
      <c r="D129" s="58" t="s">
        <v>376</v>
      </c>
      <c r="E129" s="58" t="s">
        <v>503</v>
      </c>
      <c r="F129" s="59">
        <v>94340</v>
      </c>
      <c r="G129" s="59">
        <v>23585</v>
      </c>
      <c r="H129" s="55" t="s">
        <v>197</v>
      </c>
    </row>
    <row r="130" ht="18" customHeight="1" spans="1:8">
      <c r="A130" s="47"/>
      <c r="B130" s="51">
        <v>26</v>
      </c>
      <c r="C130" s="32">
        <v>44377</v>
      </c>
      <c r="D130" s="60" t="s">
        <v>500</v>
      </c>
      <c r="E130" s="59" t="s">
        <v>504</v>
      </c>
      <c r="F130" s="61">
        <v>3802.45</v>
      </c>
      <c r="G130" s="61">
        <v>3802.45</v>
      </c>
      <c r="H130" s="57" t="s">
        <v>502</v>
      </c>
    </row>
    <row r="131" ht="18" customHeight="1" spans="1:8">
      <c r="A131" s="62" t="s">
        <v>505</v>
      </c>
      <c r="B131" s="16">
        <v>1</v>
      </c>
      <c r="C131" s="63">
        <v>44378</v>
      </c>
      <c r="D131" s="59" t="s">
        <v>506</v>
      </c>
      <c r="E131" s="59" t="s">
        <v>507</v>
      </c>
      <c r="F131" s="59">
        <v>19250</v>
      </c>
      <c r="G131" s="59">
        <v>5775</v>
      </c>
      <c r="H131" s="57" t="s">
        <v>508</v>
      </c>
    </row>
    <row r="132" ht="18" customHeight="1" spans="1:8">
      <c r="A132" s="64"/>
      <c r="B132" s="16">
        <v>2</v>
      </c>
      <c r="C132" s="63">
        <v>44382</v>
      </c>
      <c r="D132" s="56" t="s">
        <v>509</v>
      </c>
      <c r="E132" s="59" t="s">
        <v>510</v>
      </c>
      <c r="F132" s="59">
        <v>1264</v>
      </c>
      <c r="G132" s="59">
        <v>1264</v>
      </c>
      <c r="H132" s="57" t="s">
        <v>502</v>
      </c>
    </row>
    <row r="133" ht="18" customHeight="1" spans="1:8">
      <c r="A133" s="64"/>
      <c r="B133" s="16">
        <v>3</v>
      </c>
      <c r="C133" s="63">
        <v>44382</v>
      </c>
      <c r="D133" s="59" t="s">
        <v>511</v>
      </c>
      <c r="E133" s="59" t="s">
        <v>458</v>
      </c>
      <c r="F133" s="59">
        <v>15000</v>
      </c>
      <c r="G133" s="59">
        <v>7500</v>
      </c>
      <c r="H133" s="57" t="s">
        <v>508</v>
      </c>
    </row>
    <row r="134" ht="18" customHeight="1" spans="1:8">
      <c r="A134" s="64"/>
      <c r="B134" s="16">
        <v>4</v>
      </c>
      <c r="C134" s="63">
        <v>44382</v>
      </c>
      <c r="D134" s="59" t="s">
        <v>511</v>
      </c>
      <c r="E134" s="59" t="s">
        <v>512</v>
      </c>
      <c r="F134" s="59">
        <v>15000</v>
      </c>
      <c r="G134" s="59">
        <v>7500</v>
      </c>
      <c r="H134" s="59" t="s">
        <v>513</v>
      </c>
    </row>
    <row r="135" ht="18" customHeight="1" spans="1:8">
      <c r="A135" s="64"/>
      <c r="B135" s="16">
        <v>5</v>
      </c>
      <c r="C135" s="63">
        <v>44382</v>
      </c>
      <c r="D135" s="59" t="s">
        <v>514</v>
      </c>
      <c r="E135" s="59" t="s">
        <v>458</v>
      </c>
      <c r="F135" s="59">
        <v>15000</v>
      </c>
      <c r="G135" s="59">
        <v>7500</v>
      </c>
      <c r="H135" s="57" t="s">
        <v>508</v>
      </c>
    </row>
    <row r="136" ht="18" customHeight="1" spans="1:8">
      <c r="A136" s="64"/>
      <c r="B136" s="16">
        <v>6</v>
      </c>
      <c r="C136" s="63">
        <v>44382</v>
      </c>
      <c r="D136" s="59" t="s">
        <v>514</v>
      </c>
      <c r="E136" s="59" t="s">
        <v>512</v>
      </c>
      <c r="F136" s="59">
        <v>15000</v>
      </c>
      <c r="G136" s="59">
        <v>7500</v>
      </c>
      <c r="H136" s="59" t="s">
        <v>513</v>
      </c>
    </row>
    <row r="137" ht="18" customHeight="1" spans="1:8">
      <c r="A137" s="64"/>
      <c r="B137" s="16">
        <v>7</v>
      </c>
      <c r="C137" s="63">
        <v>44383</v>
      </c>
      <c r="D137" s="56" t="s">
        <v>515</v>
      </c>
      <c r="E137" s="59" t="s">
        <v>516</v>
      </c>
      <c r="F137" s="59">
        <v>47000</v>
      </c>
      <c r="G137" s="59">
        <v>11750</v>
      </c>
      <c r="H137" s="59" t="s">
        <v>517</v>
      </c>
    </row>
    <row r="138" ht="18" customHeight="1" spans="1:8">
      <c r="A138" s="64"/>
      <c r="B138" s="16">
        <v>8</v>
      </c>
      <c r="C138" s="63">
        <v>44383</v>
      </c>
      <c r="D138" s="59" t="s">
        <v>359</v>
      </c>
      <c r="E138" s="59" t="s">
        <v>518</v>
      </c>
      <c r="F138" s="59">
        <v>26000</v>
      </c>
      <c r="G138" s="59">
        <v>13000</v>
      </c>
      <c r="H138" s="57" t="s">
        <v>508</v>
      </c>
    </row>
    <row r="139" ht="18" customHeight="1" spans="1:8">
      <c r="A139" s="64"/>
      <c r="B139" s="16">
        <v>9</v>
      </c>
      <c r="C139" s="63">
        <v>44383</v>
      </c>
      <c r="D139" s="59" t="s">
        <v>359</v>
      </c>
      <c r="E139" s="59" t="s">
        <v>519</v>
      </c>
      <c r="F139" s="59">
        <v>26000</v>
      </c>
      <c r="G139" s="59">
        <v>13000</v>
      </c>
      <c r="H139" s="59" t="s">
        <v>513</v>
      </c>
    </row>
    <row r="140" ht="18" customHeight="1" spans="1:8">
      <c r="A140" s="64"/>
      <c r="B140" s="16">
        <v>10</v>
      </c>
      <c r="C140" s="63">
        <v>44383</v>
      </c>
      <c r="D140" s="59" t="s">
        <v>359</v>
      </c>
      <c r="E140" s="59" t="s">
        <v>520</v>
      </c>
      <c r="F140" s="59">
        <v>13000</v>
      </c>
      <c r="G140" s="59">
        <v>6500</v>
      </c>
      <c r="H140" s="57" t="s">
        <v>508</v>
      </c>
    </row>
    <row r="141" ht="18" customHeight="1" spans="1:8">
      <c r="A141" s="64"/>
      <c r="B141" s="16">
        <v>11</v>
      </c>
      <c r="C141" s="63">
        <v>44383</v>
      </c>
      <c r="D141" s="59" t="s">
        <v>359</v>
      </c>
      <c r="E141" s="59" t="s">
        <v>521</v>
      </c>
      <c r="F141" s="59">
        <v>13000</v>
      </c>
      <c r="G141" s="59">
        <v>6500</v>
      </c>
      <c r="H141" s="59" t="s">
        <v>513</v>
      </c>
    </row>
    <row r="142" ht="18" customHeight="1" spans="1:8">
      <c r="A142" s="64"/>
      <c r="B142" s="16">
        <v>12</v>
      </c>
      <c r="C142" s="63">
        <v>44384</v>
      </c>
      <c r="D142" s="44" t="s">
        <v>477</v>
      </c>
      <c r="E142" s="44" t="s">
        <v>478</v>
      </c>
      <c r="F142" s="59">
        <v>101000</v>
      </c>
      <c r="G142" s="59">
        <v>64000</v>
      </c>
      <c r="H142" s="59" t="s">
        <v>522</v>
      </c>
    </row>
    <row r="143" ht="18" customHeight="1" spans="1:8">
      <c r="A143" s="64"/>
      <c r="B143" s="16">
        <v>13</v>
      </c>
      <c r="C143" s="63">
        <v>44386</v>
      </c>
      <c r="D143" s="56" t="s">
        <v>523</v>
      </c>
      <c r="E143" s="59" t="s">
        <v>524</v>
      </c>
      <c r="F143" s="59">
        <v>24000</v>
      </c>
      <c r="G143" s="59">
        <v>12000</v>
      </c>
      <c r="H143" s="57" t="s">
        <v>508</v>
      </c>
    </row>
    <row r="144" ht="23" customHeight="1" spans="1:8">
      <c r="A144" s="64"/>
      <c r="B144" s="16">
        <v>14</v>
      </c>
      <c r="C144" s="63">
        <v>44389</v>
      </c>
      <c r="D144" s="58" t="s">
        <v>376</v>
      </c>
      <c r="E144" s="58" t="s">
        <v>503</v>
      </c>
      <c r="F144" s="59">
        <v>94340</v>
      </c>
      <c r="G144" s="59">
        <v>22585</v>
      </c>
      <c r="H144" s="57" t="s">
        <v>525</v>
      </c>
    </row>
    <row r="145" ht="18" customHeight="1" spans="1:8">
      <c r="A145" s="64"/>
      <c r="B145" s="16">
        <v>15</v>
      </c>
      <c r="C145" s="63">
        <v>44390</v>
      </c>
      <c r="D145" s="65" t="s">
        <v>235</v>
      </c>
      <c r="E145" s="59" t="s">
        <v>526</v>
      </c>
      <c r="F145" s="59">
        <v>38600</v>
      </c>
      <c r="G145" s="59">
        <v>8829</v>
      </c>
      <c r="H145" s="57" t="s">
        <v>527</v>
      </c>
    </row>
    <row r="146" ht="18" customHeight="1" spans="1:8">
      <c r="A146" s="64"/>
      <c r="B146" s="16">
        <v>16</v>
      </c>
      <c r="C146" s="63">
        <v>44390</v>
      </c>
      <c r="D146" s="65" t="s">
        <v>528</v>
      </c>
      <c r="E146" s="59" t="s">
        <v>529</v>
      </c>
      <c r="F146" s="59">
        <v>48760</v>
      </c>
      <c r="G146" s="59">
        <v>12190</v>
      </c>
      <c r="H146" s="55" t="s">
        <v>197</v>
      </c>
    </row>
    <row r="147" ht="18" customHeight="1" spans="1:8">
      <c r="A147" s="64"/>
      <c r="B147" s="16">
        <v>17</v>
      </c>
      <c r="C147" s="63">
        <v>44391</v>
      </c>
      <c r="D147" s="56" t="s">
        <v>530</v>
      </c>
      <c r="E147" s="59" t="s">
        <v>468</v>
      </c>
      <c r="F147" s="59">
        <v>99500</v>
      </c>
      <c r="G147" s="59">
        <v>49750</v>
      </c>
      <c r="H147" s="59" t="s">
        <v>513</v>
      </c>
    </row>
    <row r="148" ht="18" customHeight="1" spans="1:8">
      <c r="A148" s="64"/>
      <c r="B148" s="16">
        <v>18</v>
      </c>
      <c r="C148" s="63">
        <v>44391</v>
      </c>
      <c r="D148" s="59" t="s">
        <v>531</v>
      </c>
      <c r="E148" s="59" t="s">
        <v>532</v>
      </c>
      <c r="F148" s="66">
        <v>37492.2</v>
      </c>
      <c r="G148" s="59">
        <v>37492.2</v>
      </c>
      <c r="H148" s="57" t="s">
        <v>502</v>
      </c>
    </row>
    <row r="149" ht="18" customHeight="1" spans="1:8">
      <c r="A149" s="64"/>
      <c r="B149" s="16">
        <v>19</v>
      </c>
      <c r="C149" s="63">
        <v>44391</v>
      </c>
      <c r="D149" s="56" t="s">
        <v>273</v>
      </c>
      <c r="E149" s="59" t="s">
        <v>533</v>
      </c>
      <c r="F149" s="59">
        <v>180000</v>
      </c>
      <c r="G149" s="59">
        <v>171000</v>
      </c>
      <c r="H149" s="59" t="s">
        <v>513</v>
      </c>
    </row>
    <row r="150" ht="18" customHeight="1" spans="1:8">
      <c r="A150" s="64"/>
      <c r="B150" s="16">
        <v>20</v>
      </c>
      <c r="C150" s="63">
        <v>44392</v>
      </c>
      <c r="D150" s="59" t="s">
        <v>463</v>
      </c>
      <c r="E150" s="59" t="s">
        <v>534</v>
      </c>
      <c r="F150" s="59">
        <v>2000</v>
      </c>
      <c r="G150" s="59">
        <v>2000</v>
      </c>
      <c r="H150" s="57" t="s">
        <v>502</v>
      </c>
    </row>
    <row r="151" ht="18" customHeight="1" spans="1:8">
      <c r="A151" s="64"/>
      <c r="B151" s="16">
        <v>21</v>
      </c>
      <c r="C151" s="63">
        <v>44392</v>
      </c>
      <c r="D151" s="59" t="s">
        <v>531</v>
      </c>
      <c r="E151" s="59" t="s">
        <v>44</v>
      </c>
      <c r="F151" s="59">
        <v>687</v>
      </c>
      <c r="G151" s="59">
        <v>687</v>
      </c>
      <c r="H151" s="57" t="s">
        <v>502</v>
      </c>
    </row>
    <row r="152" ht="18" customHeight="1" spans="1:8">
      <c r="A152" s="64"/>
      <c r="B152" s="16">
        <v>22</v>
      </c>
      <c r="C152" s="63">
        <v>44392</v>
      </c>
      <c r="D152" s="58" t="s">
        <v>535</v>
      </c>
      <c r="E152" t="s">
        <v>536</v>
      </c>
      <c r="F152" s="59">
        <v>5780000</v>
      </c>
      <c r="G152" s="59">
        <v>900000</v>
      </c>
      <c r="H152" s="55" t="s">
        <v>197</v>
      </c>
    </row>
    <row r="153" ht="27" customHeight="1" spans="1:8">
      <c r="A153" s="64"/>
      <c r="B153" s="16">
        <v>23</v>
      </c>
      <c r="C153" s="63">
        <v>44393</v>
      </c>
      <c r="D153" s="65" t="s">
        <v>352</v>
      </c>
      <c r="E153" s="58" t="s">
        <v>537</v>
      </c>
      <c r="F153" s="59">
        <v>28700</v>
      </c>
      <c r="G153" s="59">
        <v>28700</v>
      </c>
      <c r="H153" s="57" t="s">
        <v>502</v>
      </c>
    </row>
    <row r="154" ht="18" customHeight="1" spans="1:8">
      <c r="A154" s="64"/>
      <c r="B154" s="16">
        <v>24</v>
      </c>
      <c r="C154" s="63">
        <v>44398</v>
      </c>
      <c r="D154" s="65" t="s">
        <v>359</v>
      </c>
      <c r="E154" s="59" t="s">
        <v>538</v>
      </c>
      <c r="F154" s="59">
        <v>2962</v>
      </c>
      <c r="G154" s="59">
        <v>2962</v>
      </c>
      <c r="H154" s="57" t="s">
        <v>502</v>
      </c>
    </row>
    <row r="155" ht="20" customHeight="1" spans="1:8">
      <c r="A155" s="64"/>
      <c r="B155" s="16">
        <v>25</v>
      </c>
      <c r="C155" s="63">
        <v>44398</v>
      </c>
      <c r="D155" s="65" t="s">
        <v>287</v>
      </c>
      <c r="E155" s="59" t="s">
        <v>539</v>
      </c>
      <c r="F155" s="59">
        <v>36000</v>
      </c>
      <c r="G155" s="59">
        <v>28800</v>
      </c>
      <c r="H155" s="59" t="s">
        <v>513</v>
      </c>
    </row>
    <row r="156" ht="20" customHeight="1" spans="1:8">
      <c r="A156" s="64"/>
      <c r="B156" s="16">
        <v>26</v>
      </c>
      <c r="C156" s="63">
        <v>44398</v>
      </c>
      <c r="D156" s="67" t="s">
        <v>540</v>
      </c>
      <c r="E156" s="59" t="s">
        <v>541</v>
      </c>
      <c r="F156" s="59">
        <v>129040</v>
      </c>
      <c r="G156" s="59">
        <v>32260</v>
      </c>
      <c r="H156" s="55" t="s">
        <v>329</v>
      </c>
    </row>
    <row r="157" ht="20" customHeight="1" spans="1:8">
      <c r="A157" s="64"/>
      <c r="B157" s="16">
        <v>27</v>
      </c>
      <c r="C157" s="63">
        <v>44399</v>
      </c>
      <c r="D157" s="56" t="s">
        <v>161</v>
      </c>
      <c r="E157" s="59" t="s">
        <v>542</v>
      </c>
      <c r="F157" s="59">
        <v>35000</v>
      </c>
      <c r="G157" s="59">
        <v>7000</v>
      </c>
      <c r="H157" s="57" t="s">
        <v>525</v>
      </c>
    </row>
    <row r="158" ht="27" customHeight="1" spans="1:8">
      <c r="A158" s="64"/>
      <c r="B158" s="16">
        <v>28</v>
      </c>
      <c r="C158" s="63">
        <v>44399</v>
      </c>
      <c r="D158" s="59" t="s">
        <v>543</v>
      </c>
      <c r="E158" s="68" t="s">
        <v>544</v>
      </c>
      <c r="F158" s="59">
        <v>2677446.66</v>
      </c>
      <c r="G158" s="59">
        <v>143744.66</v>
      </c>
      <c r="H158" s="59" t="s">
        <v>513</v>
      </c>
    </row>
    <row r="159" ht="20" customHeight="1" spans="1:8">
      <c r="A159" s="64"/>
      <c r="B159" s="16">
        <v>29</v>
      </c>
      <c r="C159" s="63">
        <v>44403</v>
      </c>
      <c r="D159" s="59" t="s">
        <v>545</v>
      </c>
      <c r="E159" s="59" t="s">
        <v>546</v>
      </c>
      <c r="F159" s="59">
        <v>195570</v>
      </c>
      <c r="G159" s="56">
        <v>27342</v>
      </c>
      <c r="H159" s="57" t="s">
        <v>527</v>
      </c>
    </row>
    <row r="160" ht="20" customHeight="1" spans="1:8">
      <c r="A160" s="64"/>
      <c r="B160" s="16">
        <v>30</v>
      </c>
      <c r="C160" s="63">
        <v>44403</v>
      </c>
      <c r="D160" s="56" t="s">
        <v>547</v>
      </c>
      <c r="E160" s="59" t="s">
        <v>548</v>
      </c>
      <c r="F160" s="59">
        <v>43200</v>
      </c>
      <c r="G160" s="59">
        <v>10800</v>
      </c>
      <c r="H160" s="55" t="s">
        <v>329</v>
      </c>
    </row>
    <row r="161" ht="20" customHeight="1" spans="1:8">
      <c r="A161" s="64"/>
      <c r="B161" s="16">
        <v>31</v>
      </c>
      <c r="C161" s="63">
        <v>44403</v>
      </c>
      <c r="D161" s="59" t="s">
        <v>549</v>
      </c>
      <c r="E161" s="59" t="s">
        <v>550</v>
      </c>
      <c r="F161" s="59">
        <v>199000</v>
      </c>
      <c r="G161" s="59">
        <v>150000</v>
      </c>
      <c r="H161" s="55" t="s">
        <v>320</v>
      </c>
    </row>
    <row r="162" ht="20" customHeight="1" spans="1:8">
      <c r="A162" s="64"/>
      <c r="B162" s="16">
        <v>32</v>
      </c>
      <c r="C162" s="63">
        <v>44403</v>
      </c>
      <c r="D162" s="65" t="s">
        <v>287</v>
      </c>
      <c r="E162" s="59" t="s">
        <v>495</v>
      </c>
      <c r="F162" s="59">
        <v>27260</v>
      </c>
      <c r="G162" s="59">
        <v>8178</v>
      </c>
      <c r="H162" s="57" t="s">
        <v>508</v>
      </c>
    </row>
    <row r="163" ht="27" customHeight="1" spans="1:8">
      <c r="A163" s="64"/>
      <c r="B163" s="16">
        <v>33</v>
      </c>
      <c r="C163" s="63">
        <v>44404</v>
      </c>
      <c r="D163" s="65" t="s">
        <v>551</v>
      </c>
      <c r="E163" s="58" t="s">
        <v>552</v>
      </c>
      <c r="F163" s="59">
        <v>399345</v>
      </c>
      <c r="G163" s="59">
        <v>65745.79</v>
      </c>
      <c r="H163" s="55" t="s">
        <v>320</v>
      </c>
    </row>
    <row r="164" ht="20" customHeight="1" spans="1:8">
      <c r="A164" s="64"/>
      <c r="B164" s="16">
        <v>34</v>
      </c>
      <c r="C164" s="63">
        <v>44404</v>
      </c>
      <c r="D164" s="56" t="s">
        <v>551</v>
      </c>
      <c r="E164" s="58" t="s">
        <v>553</v>
      </c>
      <c r="F164" s="59">
        <v>250000</v>
      </c>
      <c r="G164" s="59">
        <v>41409.6</v>
      </c>
      <c r="H164" s="55" t="s">
        <v>320</v>
      </c>
    </row>
    <row r="165" ht="30" customHeight="1" spans="1:8">
      <c r="A165" s="64"/>
      <c r="B165" s="16">
        <v>35</v>
      </c>
      <c r="C165" s="63">
        <v>44404</v>
      </c>
      <c r="D165" s="69" t="s">
        <v>554</v>
      </c>
      <c r="E165" s="59" t="s">
        <v>555</v>
      </c>
      <c r="F165" s="59">
        <v>6000</v>
      </c>
      <c r="G165" s="59">
        <v>6000</v>
      </c>
      <c r="H165" s="57" t="s">
        <v>502</v>
      </c>
    </row>
    <row r="166" ht="20" customHeight="1" spans="1:8">
      <c r="A166" s="64"/>
      <c r="B166" s="16">
        <v>36</v>
      </c>
      <c r="C166" s="63">
        <v>44405</v>
      </c>
      <c r="D166" s="65" t="s">
        <v>530</v>
      </c>
      <c r="E166" s="59" t="s">
        <v>556</v>
      </c>
      <c r="F166" s="59">
        <v>28011</v>
      </c>
      <c r="G166" s="59">
        <v>26610</v>
      </c>
      <c r="H166" s="59" t="s">
        <v>513</v>
      </c>
    </row>
    <row r="167" ht="20" customHeight="1" spans="1:8">
      <c r="A167" s="64"/>
      <c r="B167" s="16">
        <v>37</v>
      </c>
      <c r="C167" s="63">
        <v>44405</v>
      </c>
      <c r="D167" s="65" t="s">
        <v>437</v>
      </c>
      <c r="E167" s="59" t="s">
        <v>557</v>
      </c>
      <c r="F167" s="59">
        <v>3576</v>
      </c>
      <c r="G167" s="59">
        <v>3576</v>
      </c>
      <c r="H167" s="57" t="s">
        <v>502</v>
      </c>
    </row>
    <row r="168" ht="20" customHeight="1" spans="1:8">
      <c r="A168" s="64"/>
      <c r="B168" s="16">
        <v>38</v>
      </c>
      <c r="C168" s="63">
        <v>44405</v>
      </c>
      <c r="D168" s="65" t="s">
        <v>437</v>
      </c>
      <c r="E168" s="59" t="s">
        <v>558</v>
      </c>
      <c r="F168" s="59">
        <v>38861</v>
      </c>
      <c r="G168" s="59">
        <v>38861</v>
      </c>
      <c r="H168" s="57" t="s">
        <v>502</v>
      </c>
    </row>
    <row r="169" ht="20" customHeight="1" spans="1:8">
      <c r="A169" s="64"/>
      <c r="B169" s="16">
        <v>39</v>
      </c>
      <c r="C169" s="63">
        <v>44406</v>
      </c>
      <c r="D169" s="56" t="s">
        <v>481</v>
      </c>
      <c r="E169" s="59" t="s">
        <v>559</v>
      </c>
      <c r="F169" s="59">
        <v>7200</v>
      </c>
      <c r="G169" s="59">
        <v>7200</v>
      </c>
      <c r="H169" s="57" t="s">
        <v>502</v>
      </c>
    </row>
    <row r="170" ht="20" customHeight="1" spans="1:8">
      <c r="A170" s="70"/>
      <c r="B170" s="16">
        <v>40</v>
      </c>
      <c r="C170" s="63">
        <v>44407</v>
      </c>
      <c r="D170" s="56" t="s">
        <v>560</v>
      </c>
      <c r="E170" s="59" t="s">
        <v>561</v>
      </c>
      <c r="F170" s="59">
        <v>10000</v>
      </c>
      <c r="G170" s="59">
        <v>10000</v>
      </c>
      <c r="H170" s="57" t="s">
        <v>502</v>
      </c>
    </row>
    <row r="171" ht="20" customHeight="1" spans="1:8">
      <c r="A171" s="62" t="s">
        <v>120</v>
      </c>
      <c r="B171" s="47">
        <v>1</v>
      </c>
      <c r="C171" s="63">
        <v>44413</v>
      </c>
      <c r="D171" s="58" t="s">
        <v>562</v>
      </c>
      <c r="E171" s="59" t="s">
        <v>563</v>
      </c>
      <c r="F171" s="59">
        <v>35000</v>
      </c>
      <c r="G171" s="59">
        <v>10000</v>
      </c>
      <c r="H171" s="55" t="s">
        <v>197</v>
      </c>
    </row>
    <row r="172" ht="20" customHeight="1" spans="1:8">
      <c r="A172" s="64"/>
      <c r="B172" s="47">
        <v>2</v>
      </c>
      <c r="C172" s="63">
        <v>44414</v>
      </c>
      <c r="D172" s="56" t="s">
        <v>200</v>
      </c>
      <c r="E172" s="59" t="s">
        <v>564</v>
      </c>
      <c r="F172" s="59">
        <v>7000</v>
      </c>
      <c r="G172" s="59">
        <v>3500</v>
      </c>
      <c r="H172" s="55" t="s">
        <v>320</v>
      </c>
    </row>
    <row r="173" ht="26" customHeight="1" spans="1:8">
      <c r="A173" s="64"/>
      <c r="B173" s="47">
        <v>3</v>
      </c>
      <c r="C173" s="63">
        <v>44417</v>
      </c>
      <c r="D173" s="59" t="s">
        <v>246</v>
      </c>
      <c r="E173" s="58" t="s">
        <v>565</v>
      </c>
      <c r="F173" s="59">
        <v>39000</v>
      </c>
      <c r="G173" s="59">
        <v>39000</v>
      </c>
      <c r="H173" s="57" t="s">
        <v>502</v>
      </c>
    </row>
    <row r="174" ht="20" customHeight="1" spans="1:8">
      <c r="A174" s="64"/>
      <c r="B174" s="47">
        <v>4</v>
      </c>
      <c r="C174" s="63">
        <v>44417</v>
      </c>
      <c r="D174" s="59" t="s">
        <v>385</v>
      </c>
      <c r="E174" s="59" t="s">
        <v>566</v>
      </c>
      <c r="F174" s="59">
        <v>46500</v>
      </c>
      <c r="G174" s="59">
        <v>11625</v>
      </c>
      <c r="H174" s="55" t="s">
        <v>329</v>
      </c>
    </row>
    <row r="175" ht="20" customHeight="1" spans="1:8">
      <c r="A175" s="64"/>
      <c r="B175" s="47">
        <v>5</v>
      </c>
      <c r="C175" s="63">
        <v>44418</v>
      </c>
      <c r="D175" s="65" t="s">
        <v>287</v>
      </c>
      <c r="E175" s="59" t="s">
        <v>567</v>
      </c>
      <c r="F175" s="59">
        <v>36000</v>
      </c>
      <c r="G175" s="59">
        <v>7200</v>
      </c>
      <c r="H175" s="57" t="s">
        <v>508</v>
      </c>
    </row>
    <row r="176" ht="20" customHeight="1" spans="1:8">
      <c r="A176" s="64"/>
      <c r="B176" s="47">
        <v>6</v>
      </c>
      <c r="C176" s="63">
        <v>44418</v>
      </c>
      <c r="D176" s="52" t="s">
        <v>540</v>
      </c>
      <c r="E176" s="58" t="s">
        <v>568</v>
      </c>
      <c r="F176" s="59">
        <v>6384.5</v>
      </c>
      <c r="G176" s="59">
        <v>6384.5</v>
      </c>
      <c r="H176" s="57" t="s">
        <v>502</v>
      </c>
    </row>
    <row r="177" ht="20" customHeight="1" spans="1:8">
      <c r="A177" s="64"/>
      <c r="B177" s="47">
        <v>7</v>
      </c>
      <c r="C177" s="63">
        <v>44418</v>
      </c>
      <c r="D177" s="56" t="s">
        <v>569</v>
      </c>
      <c r="E177" s="58" t="s">
        <v>570</v>
      </c>
      <c r="F177" s="59">
        <v>79326.16</v>
      </c>
      <c r="G177" s="59">
        <v>19831.54</v>
      </c>
      <c r="H177" s="55" t="s">
        <v>320</v>
      </c>
    </row>
    <row r="178" ht="20" customHeight="1" spans="1:8">
      <c r="A178" s="64"/>
      <c r="B178" s="47">
        <v>8</v>
      </c>
      <c r="C178" s="63">
        <v>44418</v>
      </c>
      <c r="D178" s="56" t="s">
        <v>569</v>
      </c>
      <c r="E178" s="58" t="s">
        <v>570</v>
      </c>
      <c r="F178" s="59">
        <v>79326.16</v>
      </c>
      <c r="G178" s="59">
        <v>19831.54</v>
      </c>
      <c r="H178" s="55" t="s">
        <v>197</v>
      </c>
    </row>
    <row r="179" ht="20" customHeight="1" spans="1:8">
      <c r="A179" s="64"/>
      <c r="B179" s="47">
        <v>9</v>
      </c>
      <c r="C179" s="63">
        <v>44392</v>
      </c>
      <c r="D179" s="59" t="s">
        <v>571</v>
      </c>
      <c r="E179" s="59" t="s">
        <v>572</v>
      </c>
      <c r="F179" s="59">
        <v>210579</v>
      </c>
      <c r="G179" s="59">
        <v>185579</v>
      </c>
      <c r="H179" s="55" t="s">
        <v>320</v>
      </c>
    </row>
    <row r="180" ht="20" customHeight="1" spans="1:8">
      <c r="A180" s="64"/>
      <c r="B180" s="47">
        <v>10</v>
      </c>
      <c r="C180" s="63">
        <v>44419</v>
      </c>
      <c r="D180" s="59" t="s">
        <v>573</v>
      </c>
      <c r="E180" s="59" t="s">
        <v>574</v>
      </c>
      <c r="F180" s="59">
        <v>2080</v>
      </c>
      <c r="G180" s="59">
        <v>2080</v>
      </c>
      <c r="H180" s="57" t="s">
        <v>502</v>
      </c>
    </row>
    <row r="181" ht="20" customHeight="1" spans="1:8">
      <c r="A181" s="64"/>
      <c r="B181" s="47">
        <v>11</v>
      </c>
      <c r="C181" s="63">
        <v>44419</v>
      </c>
      <c r="D181" s="44" t="s">
        <v>477</v>
      </c>
      <c r="E181" s="44" t="s">
        <v>478</v>
      </c>
      <c r="F181" s="59">
        <v>101000</v>
      </c>
      <c r="G181" s="59">
        <v>19000</v>
      </c>
      <c r="H181" s="57" t="s">
        <v>527</v>
      </c>
    </row>
    <row r="182" ht="20" customHeight="1" spans="1:8">
      <c r="A182" s="64"/>
      <c r="B182" s="47">
        <v>12</v>
      </c>
      <c r="C182" s="63">
        <v>44420</v>
      </c>
      <c r="D182" s="59" t="s">
        <v>481</v>
      </c>
      <c r="E182" s="59" t="s">
        <v>482</v>
      </c>
      <c r="F182" s="59">
        <v>45000</v>
      </c>
      <c r="G182" s="59">
        <v>20000</v>
      </c>
      <c r="H182" s="55" t="s">
        <v>197</v>
      </c>
    </row>
    <row r="183" ht="20" customHeight="1" spans="1:8">
      <c r="A183" s="64"/>
      <c r="B183" s="47">
        <v>13</v>
      </c>
      <c r="C183" s="63">
        <v>44421</v>
      </c>
      <c r="D183" s="56" t="s">
        <v>352</v>
      </c>
      <c r="E183" s="59" t="s">
        <v>575</v>
      </c>
      <c r="F183" s="59">
        <v>64400</v>
      </c>
      <c r="G183" s="59">
        <v>64400</v>
      </c>
      <c r="H183" s="57" t="s">
        <v>502</v>
      </c>
    </row>
    <row r="184" ht="20" customHeight="1" spans="1:8">
      <c r="A184" s="64"/>
      <c r="B184" s="47">
        <v>14</v>
      </c>
      <c r="C184" s="63">
        <v>44424</v>
      </c>
      <c r="D184" s="59" t="s">
        <v>576</v>
      </c>
      <c r="E184" s="59" t="s">
        <v>577</v>
      </c>
      <c r="F184" s="59">
        <v>9330</v>
      </c>
      <c r="G184" s="59">
        <v>9330</v>
      </c>
      <c r="H184" s="57" t="s">
        <v>502</v>
      </c>
    </row>
    <row r="185" ht="20" customHeight="1" spans="1:8">
      <c r="A185" s="64"/>
      <c r="B185" s="47">
        <v>15</v>
      </c>
      <c r="C185" s="63">
        <v>44425</v>
      </c>
      <c r="D185" s="65" t="s">
        <v>543</v>
      </c>
      <c r="E185" s="59" t="s">
        <v>578</v>
      </c>
      <c r="F185" s="59">
        <v>2008300</v>
      </c>
      <c r="G185" s="59">
        <v>1204980</v>
      </c>
      <c r="H185" s="55" t="s">
        <v>320</v>
      </c>
    </row>
    <row r="186" ht="20" customHeight="1" spans="1:8">
      <c r="A186" s="64"/>
      <c r="B186" s="47">
        <v>16</v>
      </c>
      <c r="C186" s="63">
        <v>44425</v>
      </c>
      <c r="D186" s="56" t="s">
        <v>106</v>
      </c>
      <c r="E186" s="59" t="s">
        <v>579</v>
      </c>
      <c r="F186" s="59">
        <v>20000</v>
      </c>
      <c r="G186" s="59">
        <v>20000</v>
      </c>
      <c r="H186" s="57" t="s">
        <v>502</v>
      </c>
    </row>
    <row r="187" ht="20" customHeight="1" spans="1:8">
      <c r="A187" s="64"/>
      <c r="B187" s="47">
        <v>17</v>
      </c>
      <c r="C187" s="63">
        <v>44425</v>
      </c>
      <c r="D187" s="59" t="s">
        <v>580</v>
      </c>
      <c r="E187" s="59" t="s">
        <v>581</v>
      </c>
      <c r="F187" s="59">
        <v>245400</v>
      </c>
      <c r="G187" s="59">
        <v>49080</v>
      </c>
      <c r="H187" s="55" t="s">
        <v>197</v>
      </c>
    </row>
    <row r="188" ht="20" customHeight="1" spans="1:8">
      <c r="A188" s="64"/>
      <c r="B188" s="47">
        <v>18</v>
      </c>
      <c r="C188" s="63">
        <v>44425</v>
      </c>
      <c r="D188" s="59" t="s">
        <v>235</v>
      </c>
      <c r="E188" s="59" t="s">
        <v>582</v>
      </c>
      <c r="F188" s="59">
        <v>2800</v>
      </c>
      <c r="G188" s="59">
        <v>2800</v>
      </c>
      <c r="H188" s="57" t="s">
        <v>502</v>
      </c>
    </row>
    <row r="189" ht="20" customHeight="1" spans="1:8">
      <c r="A189" s="64"/>
      <c r="B189" s="47">
        <v>19</v>
      </c>
      <c r="C189" s="63">
        <v>44424</v>
      </c>
      <c r="D189" s="59" t="s">
        <v>583</v>
      </c>
      <c r="E189" s="59" t="s">
        <v>584</v>
      </c>
      <c r="F189" s="59">
        <v>22589</v>
      </c>
      <c r="G189" s="59">
        <v>22589</v>
      </c>
      <c r="H189" s="57" t="s">
        <v>502</v>
      </c>
    </row>
    <row r="190" ht="24" customHeight="1" spans="1:8">
      <c r="A190" s="64"/>
      <c r="B190" s="47">
        <v>20</v>
      </c>
      <c r="C190" s="63">
        <v>44426</v>
      </c>
      <c r="D190" s="58" t="s">
        <v>585</v>
      </c>
      <c r="E190" s="59" t="s">
        <v>586</v>
      </c>
      <c r="F190" s="59">
        <v>5000</v>
      </c>
      <c r="G190" s="59">
        <v>5000</v>
      </c>
      <c r="H190" s="57" t="s">
        <v>502</v>
      </c>
    </row>
    <row r="191" ht="23" customHeight="1" spans="1:8">
      <c r="A191" s="64"/>
      <c r="B191" s="47">
        <v>21</v>
      </c>
      <c r="C191" s="63">
        <v>44426</v>
      </c>
      <c r="D191" s="65" t="s">
        <v>587</v>
      </c>
      <c r="E191" s="58" t="s">
        <v>407</v>
      </c>
      <c r="F191" s="59">
        <v>132660</v>
      </c>
      <c r="G191" s="59">
        <v>33165</v>
      </c>
      <c r="H191" s="55" t="s">
        <v>197</v>
      </c>
    </row>
    <row r="192" ht="20" customHeight="1" spans="1:8">
      <c r="A192" s="64"/>
      <c r="B192" s="47">
        <v>22</v>
      </c>
      <c r="C192" s="63">
        <v>44426</v>
      </c>
      <c r="D192" s="52" t="s">
        <v>588</v>
      </c>
      <c r="E192" s="59" t="s">
        <v>589</v>
      </c>
      <c r="F192" s="59">
        <v>8300</v>
      </c>
      <c r="G192" s="59">
        <v>8300</v>
      </c>
      <c r="H192" s="57" t="s">
        <v>502</v>
      </c>
    </row>
    <row r="193" ht="20" customHeight="1" spans="1:8">
      <c r="A193" s="64"/>
      <c r="B193" s="47">
        <v>23</v>
      </c>
      <c r="C193" s="63">
        <v>44427</v>
      </c>
      <c r="D193" s="59" t="s">
        <v>506</v>
      </c>
      <c r="E193" s="58" t="s">
        <v>590</v>
      </c>
      <c r="F193" s="59">
        <v>22300</v>
      </c>
      <c r="G193" s="59">
        <v>11150</v>
      </c>
      <c r="H193" s="55" t="s">
        <v>320</v>
      </c>
    </row>
    <row r="194" ht="20" customHeight="1" spans="1:8">
      <c r="A194" s="64"/>
      <c r="B194" s="47">
        <v>24</v>
      </c>
      <c r="C194" s="63">
        <v>44431</v>
      </c>
      <c r="D194" s="56" t="s">
        <v>208</v>
      </c>
      <c r="E194" s="59" t="s">
        <v>591</v>
      </c>
      <c r="F194" s="59">
        <v>178000</v>
      </c>
      <c r="G194" s="59">
        <v>44500</v>
      </c>
      <c r="H194" s="57" t="s">
        <v>525</v>
      </c>
    </row>
    <row r="195" ht="20" customHeight="1" spans="1:8">
      <c r="A195" s="64"/>
      <c r="B195" s="47">
        <v>25</v>
      </c>
      <c r="C195" s="63">
        <v>44432</v>
      </c>
      <c r="D195" s="59" t="s">
        <v>592</v>
      </c>
      <c r="E195" s="71" t="s">
        <v>593</v>
      </c>
      <c r="F195" s="72">
        <v>10560</v>
      </c>
      <c r="G195" s="72">
        <v>10560</v>
      </c>
      <c r="H195" s="57" t="s">
        <v>502</v>
      </c>
    </row>
    <row r="196" ht="20" customHeight="1" spans="1:8">
      <c r="A196" s="64"/>
      <c r="B196" s="47">
        <v>26</v>
      </c>
      <c r="C196" s="63">
        <v>44432</v>
      </c>
      <c r="D196" s="59" t="s">
        <v>592</v>
      </c>
      <c r="E196" s="71" t="s">
        <v>594</v>
      </c>
      <c r="F196" s="72">
        <v>12830</v>
      </c>
      <c r="G196" s="72">
        <v>12830</v>
      </c>
      <c r="H196" s="57" t="s">
        <v>502</v>
      </c>
    </row>
    <row r="197" ht="20" customHeight="1" spans="1:8">
      <c r="A197" s="64"/>
      <c r="B197" s="47">
        <v>27</v>
      </c>
      <c r="C197" s="63">
        <v>44432</v>
      </c>
      <c r="D197" s="59" t="s">
        <v>592</v>
      </c>
      <c r="E197" s="59" t="s">
        <v>595</v>
      </c>
      <c r="F197" s="59">
        <v>48000</v>
      </c>
      <c r="G197" s="59">
        <v>14400</v>
      </c>
      <c r="H197" s="57" t="s">
        <v>508</v>
      </c>
    </row>
    <row r="198" ht="20" customHeight="1" spans="1:8">
      <c r="A198" s="64"/>
      <c r="B198" s="47">
        <v>28</v>
      </c>
      <c r="C198" s="63">
        <v>44432</v>
      </c>
      <c r="D198" s="56" t="s">
        <v>300</v>
      </c>
      <c r="E198" s="59" t="s">
        <v>596</v>
      </c>
      <c r="F198" s="59">
        <v>2100000</v>
      </c>
      <c r="G198" s="59">
        <v>630000</v>
      </c>
      <c r="H198" s="55" t="s">
        <v>320</v>
      </c>
    </row>
    <row r="199" ht="20" customHeight="1" spans="1:8">
      <c r="A199" s="64"/>
      <c r="B199" s="47">
        <v>29</v>
      </c>
      <c r="C199" s="63">
        <v>44433</v>
      </c>
      <c r="D199" s="73" t="s">
        <v>446</v>
      </c>
      <c r="E199" s="74" t="s">
        <v>597</v>
      </c>
      <c r="F199" s="59">
        <v>23950</v>
      </c>
      <c r="G199" s="59">
        <v>17950</v>
      </c>
      <c r="H199" s="55" t="s">
        <v>197</v>
      </c>
    </row>
    <row r="200" ht="20" customHeight="1" spans="1:8">
      <c r="A200" s="64"/>
      <c r="B200" s="47">
        <v>30</v>
      </c>
      <c r="C200" s="75"/>
      <c r="D200" s="59"/>
      <c r="E200" s="59"/>
      <c r="F200" s="59"/>
      <c r="G200" s="59"/>
      <c r="H200" s="59"/>
    </row>
    <row r="201" ht="20" customHeight="1" spans="1:8">
      <c r="A201" s="64"/>
      <c r="B201" s="47">
        <v>31</v>
      </c>
      <c r="C201" s="75"/>
      <c r="D201" s="59"/>
      <c r="E201" s="59"/>
      <c r="F201" s="59"/>
      <c r="G201" s="59"/>
      <c r="H201" s="59"/>
    </row>
    <row r="202" ht="20" customHeight="1" spans="1:8">
      <c r="A202" s="64"/>
      <c r="B202" s="47">
        <v>32</v>
      </c>
      <c r="C202" s="75"/>
      <c r="D202" s="59"/>
      <c r="E202" s="59"/>
      <c r="F202" s="59"/>
      <c r="G202" s="59"/>
      <c r="H202" s="59"/>
    </row>
    <row r="203" ht="20" customHeight="1" spans="1:8">
      <c r="A203" s="64"/>
      <c r="B203" s="47">
        <v>33</v>
      </c>
      <c r="C203" s="75"/>
      <c r="D203" s="59"/>
      <c r="E203" s="59"/>
      <c r="F203" s="59"/>
      <c r="G203" s="59"/>
      <c r="H203" s="59"/>
    </row>
    <row r="204" ht="20" customHeight="1" spans="1:8">
      <c r="A204" s="64"/>
      <c r="B204" s="47">
        <v>34</v>
      </c>
      <c r="C204" s="75"/>
      <c r="D204" s="59"/>
      <c r="E204" s="59"/>
      <c r="F204" s="59"/>
      <c r="G204" s="59"/>
      <c r="H204" s="59"/>
    </row>
    <row r="205" ht="20" customHeight="1" spans="1:8">
      <c r="A205" s="64"/>
      <c r="B205" s="47">
        <v>35</v>
      </c>
      <c r="C205" s="75"/>
      <c r="D205" s="59"/>
      <c r="E205" s="59"/>
      <c r="F205" s="59"/>
      <c r="G205" s="59"/>
      <c r="H205" s="59"/>
    </row>
    <row r="206" ht="20" customHeight="1" spans="1:8">
      <c r="A206" s="64"/>
      <c r="B206" s="47">
        <v>36</v>
      </c>
      <c r="C206" s="75"/>
      <c r="D206" s="59"/>
      <c r="E206" s="59"/>
      <c r="F206" s="59"/>
      <c r="G206" s="59"/>
      <c r="H206" s="59"/>
    </row>
    <row r="207" ht="20" customHeight="1" spans="1:8">
      <c r="A207" s="64"/>
      <c r="B207" s="47">
        <v>37</v>
      </c>
      <c r="C207" s="75"/>
      <c r="D207" s="59"/>
      <c r="E207" s="59"/>
      <c r="F207" s="59"/>
      <c r="G207" s="59"/>
      <c r="H207" s="59"/>
    </row>
    <row r="208" ht="20" customHeight="1" spans="1:8">
      <c r="A208" s="64"/>
      <c r="B208" s="47">
        <v>38</v>
      </c>
      <c r="C208" s="75"/>
      <c r="D208" s="59"/>
      <c r="E208" s="59"/>
      <c r="F208" s="59"/>
      <c r="G208" s="59"/>
      <c r="H208" s="59"/>
    </row>
    <row r="209" ht="20" customHeight="1" spans="1:8">
      <c r="A209" s="64"/>
      <c r="B209" s="47">
        <v>39</v>
      </c>
      <c r="C209" s="75"/>
      <c r="D209" s="59"/>
      <c r="E209" s="59"/>
      <c r="F209" s="59"/>
      <c r="G209" s="59"/>
      <c r="H209" s="59"/>
    </row>
    <row r="210" ht="20" customHeight="1" spans="1:8">
      <c r="A210" s="70"/>
      <c r="B210" s="47">
        <v>40</v>
      </c>
      <c r="C210" s="75"/>
      <c r="D210" s="59"/>
      <c r="E210" s="59"/>
      <c r="F210" s="59"/>
      <c r="G210" s="59"/>
      <c r="H210" s="59"/>
    </row>
    <row r="211" ht="20" customHeight="1" spans="1:8">
      <c r="A211" s="59"/>
      <c r="B211" s="59"/>
      <c r="C211" s="75"/>
      <c r="D211" s="59"/>
      <c r="E211" s="59"/>
      <c r="F211" s="59"/>
      <c r="G211" s="59"/>
      <c r="H211" s="59"/>
    </row>
    <row r="212" ht="20" customHeight="1" spans="1:8">
      <c r="A212" s="59"/>
      <c r="B212" s="59"/>
      <c r="C212" s="75"/>
      <c r="D212" s="59"/>
      <c r="E212" s="59"/>
      <c r="F212" s="59"/>
      <c r="G212" s="59"/>
      <c r="H212" s="59"/>
    </row>
    <row r="213" ht="20" customHeight="1" spans="1:8">
      <c r="A213" s="59"/>
      <c r="B213" s="59"/>
      <c r="C213" s="75"/>
      <c r="D213" s="59"/>
      <c r="E213" s="59"/>
      <c r="F213" s="59"/>
      <c r="G213" s="59"/>
      <c r="H213" s="59"/>
    </row>
    <row r="214" ht="20" customHeight="1" spans="1:8">
      <c r="A214" s="59"/>
      <c r="B214" s="59"/>
      <c r="C214" s="75"/>
      <c r="D214" s="59"/>
      <c r="E214" s="59"/>
      <c r="F214" s="59"/>
      <c r="G214" s="59"/>
      <c r="H214" s="59"/>
    </row>
    <row r="215" ht="20" customHeight="1" spans="1:8">
      <c r="A215" s="59"/>
      <c r="B215" s="59"/>
      <c r="C215" s="75"/>
      <c r="D215" s="59"/>
      <c r="E215" s="59"/>
      <c r="F215" s="59"/>
      <c r="G215" s="59"/>
      <c r="H215" s="59"/>
    </row>
    <row r="216" ht="20" customHeight="1" spans="1:8">
      <c r="A216" s="59"/>
      <c r="B216" s="59"/>
      <c r="C216" s="75"/>
      <c r="D216" s="59"/>
      <c r="E216" s="59"/>
      <c r="F216" s="59"/>
      <c r="G216" s="59"/>
      <c r="H216" s="59"/>
    </row>
    <row r="217" ht="20" customHeight="1" spans="1:8">
      <c r="A217" s="59"/>
      <c r="B217" s="59"/>
      <c r="C217" s="75"/>
      <c r="D217" s="59"/>
      <c r="E217" s="59"/>
      <c r="F217" s="59"/>
      <c r="G217" s="59"/>
      <c r="H217" s="59"/>
    </row>
    <row r="218" ht="20" customHeight="1" spans="1:8">
      <c r="A218" s="59"/>
      <c r="B218" s="59"/>
      <c r="C218" s="75"/>
      <c r="D218" s="59"/>
      <c r="E218" s="59"/>
      <c r="F218" s="59"/>
      <c r="G218" s="59"/>
      <c r="H218" s="59"/>
    </row>
    <row r="219" ht="20" customHeight="1" spans="1:8">
      <c r="A219" s="59"/>
      <c r="B219" s="59"/>
      <c r="C219" s="75"/>
      <c r="D219" s="59"/>
      <c r="E219" s="59"/>
      <c r="F219" s="59"/>
      <c r="G219" s="59"/>
      <c r="H219" s="59"/>
    </row>
    <row r="220" ht="20" customHeight="1" spans="1:8">
      <c r="A220" s="59"/>
      <c r="B220" s="59"/>
      <c r="C220" s="75"/>
      <c r="D220" s="59"/>
      <c r="E220" s="59"/>
      <c r="F220" s="59"/>
      <c r="G220" s="59"/>
      <c r="H220" s="59"/>
    </row>
    <row r="221" spans="1:8">
      <c r="A221" s="59"/>
      <c r="B221" s="59"/>
      <c r="C221" s="75"/>
      <c r="D221" s="59"/>
      <c r="E221" s="59"/>
      <c r="F221" s="59"/>
      <c r="G221" s="59"/>
      <c r="H221" s="59"/>
    </row>
    <row r="222" spans="1:8">
      <c r="A222" s="59"/>
      <c r="B222" s="59"/>
      <c r="C222" s="75"/>
      <c r="D222" s="59"/>
      <c r="E222" s="59"/>
      <c r="F222" s="59"/>
      <c r="G222" s="59"/>
      <c r="H222" s="59"/>
    </row>
    <row r="223" spans="1:8">
      <c r="A223" s="59"/>
      <c r="B223" s="59"/>
      <c r="C223" s="75"/>
      <c r="D223" s="59"/>
      <c r="E223" s="59"/>
      <c r="F223" s="59"/>
      <c r="G223" s="59"/>
      <c r="H223" s="59"/>
    </row>
    <row r="224" spans="1:8">
      <c r="A224" s="59"/>
      <c r="B224" s="59"/>
      <c r="C224" s="75"/>
      <c r="D224" s="59"/>
      <c r="E224" s="59"/>
      <c r="F224" s="59"/>
      <c r="G224" s="59"/>
      <c r="H224" s="59"/>
    </row>
    <row r="225" spans="1:8">
      <c r="A225" s="59"/>
      <c r="B225" s="59"/>
      <c r="C225" s="75"/>
      <c r="D225" s="59"/>
      <c r="E225" s="59"/>
      <c r="F225" s="59"/>
      <c r="G225" s="59"/>
      <c r="H225" s="59"/>
    </row>
    <row r="226" spans="1:8">
      <c r="A226" s="59"/>
      <c r="B226" s="59"/>
      <c r="C226" s="75"/>
      <c r="D226" s="59"/>
      <c r="E226" s="59"/>
      <c r="F226" s="59"/>
      <c r="G226" s="59"/>
      <c r="H226" s="59"/>
    </row>
    <row r="227" spans="1:8">
      <c r="A227" s="59"/>
      <c r="B227" s="59"/>
      <c r="C227" s="75"/>
      <c r="D227" s="59"/>
      <c r="E227" s="59"/>
      <c r="F227" s="59"/>
      <c r="G227" s="59"/>
      <c r="H227" s="59"/>
    </row>
    <row r="228" spans="1:8">
      <c r="A228" s="59"/>
      <c r="B228" s="59"/>
      <c r="C228" s="75"/>
      <c r="D228" s="59"/>
      <c r="E228" s="59"/>
      <c r="F228" s="59"/>
      <c r="G228" s="59"/>
      <c r="H228" s="59"/>
    </row>
    <row r="229" spans="1:8">
      <c r="A229" s="59"/>
      <c r="B229" s="59"/>
      <c r="C229" s="75"/>
      <c r="D229" s="59"/>
      <c r="E229" s="59"/>
      <c r="F229" s="59"/>
      <c r="G229" s="59"/>
      <c r="H229" s="59"/>
    </row>
    <row r="230" spans="1:8">
      <c r="A230" s="59"/>
      <c r="B230" s="59"/>
      <c r="C230" s="75"/>
      <c r="D230" s="59"/>
      <c r="E230" s="59"/>
      <c r="F230" s="59"/>
      <c r="G230" s="59"/>
      <c r="H230" s="59"/>
    </row>
    <row r="231" spans="1:8">
      <c r="A231" s="59"/>
      <c r="B231" s="59"/>
      <c r="C231" s="75"/>
      <c r="D231" s="59"/>
      <c r="E231" s="59"/>
      <c r="F231" s="59"/>
      <c r="G231" s="59"/>
      <c r="H231" s="59"/>
    </row>
    <row r="232" spans="1:8">
      <c r="A232" s="59"/>
      <c r="B232" s="59"/>
      <c r="C232" s="75"/>
      <c r="D232" s="59"/>
      <c r="E232" s="59"/>
      <c r="F232" s="59"/>
      <c r="G232" s="59"/>
      <c r="H232" s="59"/>
    </row>
    <row r="233" spans="1:8">
      <c r="A233" s="59"/>
      <c r="B233" s="59"/>
      <c r="C233" s="75"/>
      <c r="D233" s="59"/>
      <c r="E233" s="59"/>
      <c r="F233" s="59"/>
      <c r="G233" s="59"/>
      <c r="H233" s="59"/>
    </row>
    <row r="234" spans="1:8">
      <c r="A234" s="59"/>
      <c r="B234" s="59"/>
      <c r="C234" s="75"/>
      <c r="D234" s="59"/>
      <c r="E234" s="59"/>
      <c r="F234" s="59"/>
      <c r="G234" s="59"/>
      <c r="H234" s="59"/>
    </row>
    <row r="235" spans="1:8">
      <c r="A235" s="59"/>
      <c r="B235" s="59"/>
      <c r="C235" s="75"/>
      <c r="D235" s="59"/>
      <c r="E235" s="59"/>
      <c r="F235" s="59"/>
      <c r="G235" s="59"/>
      <c r="H235" s="59"/>
    </row>
    <row r="236" spans="1:8">
      <c r="A236" s="59"/>
      <c r="B236" s="59"/>
      <c r="C236" s="75"/>
      <c r="D236" s="59"/>
      <c r="E236" s="59"/>
      <c r="F236" s="59"/>
      <c r="G236" s="59"/>
      <c r="H236" s="59"/>
    </row>
    <row r="237" spans="1:8">
      <c r="A237" s="59"/>
      <c r="B237" s="59"/>
      <c r="C237" s="75"/>
      <c r="D237" s="59"/>
      <c r="E237" s="59"/>
      <c r="F237" s="59"/>
      <c r="G237" s="59"/>
      <c r="H237" s="59"/>
    </row>
    <row r="238" spans="1:8">
      <c r="A238" s="59"/>
      <c r="B238" s="59"/>
      <c r="C238" s="75"/>
      <c r="D238" s="59"/>
      <c r="E238" s="59"/>
      <c r="F238" s="59"/>
      <c r="G238" s="59"/>
      <c r="H238" s="59"/>
    </row>
    <row r="239" spans="1:8">
      <c r="A239" s="59"/>
      <c r="B239" s="59"/>
      <c r="C239" s="75"/>
      <c r="D239" s="59"/>
      <c r="E239" s="59"/>
      <c r="F239" s="59"/>
      <c r="G239" s="59"/>
      <c r="H239" s="59"/>
    </row>
    <row r="240" spans="1:8">
      <c r="A240" s="59"/>
      <c r="B240" s="59"/>
      <c r="C240" s="75"/>
      <c r="D240" s="59"/>
      <c r="E240" s="59"/>
      <c r="F240" s="59"/>
      <c r="G240" s="59"/>
      <c r="H240" s="59"/>
    </row>
    <row r="241" spans="1:8">
      <c r="A241" s="59"/>
      <c r="B241" s="59"/>
      <c r="C241" s="75"/>
      <c r="D241" s="59"/>
      <c r="E241" s="59"/>
      <c r="F241" s="59"/>
      <c r="G241" s="59"/>
      <c r="H241" s="59"/>
    </row>
    <row r="242" spans="1:8">
      <c r="A242" s="59"/>
      <c r="B242" s="59"/>
      <c r="C242" s="75"/>
      <c r="D242" s="59"/>
      <c r="E242" s="59"/>
      <c r="F242" s="59"/>
      <c r="G242" s="59"/>
      <c r="H242" s="59"/>
    </row>
    <row r="243" spans="1:8">
      <c r="A243" s="59"/>
      <c r="B243" s="59"/>
      <c r="C243" s="75"/>
      <c r="D243" s="59"/>
      <c r="E243" s="59"/>
      <c r="F243" s="59"/>
      <c r="G243" s="59"/>
      <c r="H243" s="59"/>
    </row>
    <row r="244" spans="1:8">
      <c r="A244" s="59"/>
      <c r="B244" s="59"/>
      <c r="C244" s="75"/>
      <c r="D244" s="59"/>
      <c r="E244" s="59"/>
      <c r="F244" s="59"/>
      <c r="G244" s="59"/>
      <c r="H244" s="59"/>
    </row>
    <row r="245" spans="1:8">
      <c r="A245" s="59"/>
      <c r="B245" s="59"/>
      <c r="C245" s="75"/>
      <c r="D245" s="59"/>
      <c r="E245" s="59"/>
      <c r="F245" s="59"/>
      <c r="G245" s="59"/>
      <c r="H245" s="59"/>
    </row>
    <row r="246" spans="1:8">
      <c r="A246" s="59"/>
      <c r="B246" s="59"/>
      <c r="C246" s="75"/>
      <c r="D246" s="59"/>
      <c r="E246" s="59"/>
      <c r="F246" s="59"/>
      <c r="G246" s="59"/>
      <c r="H246" s="59"/>
    </row>
    <row r="247" spans="1:8">
      <c r="A247" s="59"/>
      <c r="B247" s="59"/>
      <c r="C247" s="75"/>
      <c r="D247" s="59"/>
      <c r="E247" s="59"/>
      <c r="F247" s="59"/>
      <c r="G247" s="59"/>
      <c r="H247" s="59"/>
    </row>
    <row r="248" spans="1:8">
      <c r="A248" s="59"/>
      <c r="B248" s="59"/>
      <c r="C248" s="75"/>
      <c r="D248" s="59"/>
      <c r="E248" s="59"/>
      <c r="F248" s="59"/>
      <c r="G248" s="59"/>
      <c r="H248" s="59"/>
    </row>
    <row r="249" spans="1:8">
      <c r="A249" s="59"/>
      <c r="B249" s="59"/>
      <c r="C249" s="75"/>
      <c r="D249" s="59"/>
      <c r="E249" s="59"/>
      <c r="F249" s="59"/>
      <c r="G249" s="59"/>
      <c r="H249" s="59"/>
    </row>
    <row r="250" spans="1:8">
      <c r="A250" s="59"/>
      <c r="B250" s="59"/>
      <c r="C250" s="75"/>
      <c r="D250" s="59"/>
      <c r="E250" s="59"/>
      <c r="F250" s="59"/>
      <c r="G250" s="59"/>
      <c r="H250" s="59"/>
    </row>
    <row r="251" spans="1:8">
      <c r="A251" s="59"/>
      <c r="B251" s="59"/>
      <c r="C251" s="75"/>
      <c r="D251" s="59"/>
      <c r="E251" s="59"/>
      <c r="F251" s="59"/>
      <c r="G251" s="59"/>
      <c r="H251" s="59"/>
    </row>
    <row r="252" spans="1:8">
      <c r="A252" s="59"/>
      <c r="B252" s="59"/>
      <c r="C252" s="75"/>
      <c r="D252" s="59"/>
      <c r="E252" s="59"/>
      <c r="F252" s="59"/>
      <c r="G252" s="59"/>
      <c r="H252" s="59"/>
    </row>
    <row r="253" spans="1:8">
      <c r="A253" s="59"/>
      <c r="B253" s="59"/>
      <c r="C253" s="75"/>
      <c r="D253" s="59"/>
      <c r="E253" s="59"/>
      <c r="F253" s="59"/>
      <c r="G253" s="59"/>
      <c r="H253" s="59"/>
    </row>
    <row r="254" spans="1:8">
      <c r="A254" s="59"/>
      <c r="B254" s="59"/>
      <c r="C254" s="75"/>
      <c r="D254" s="59"/>
      <c r="E254" s="59"/>
      <c r="F254" s="59"/>
      <c r="G254" s="59"/>
      <c r="H254" s="59"/>
    </row>
    <row r="255" spans="1:8">
      <c r="A255" s="59"/>
      <c r="B255" s="59"/>
      <c r="C255" s="75"/>
      <c r="D255" s="59"/>
      <c r="E255" s="59"/>
      <c r="F255" s="59"/>
      <c r="G255" s="59"/>
      <c r="H255" s="59"/>
    </row>
    <row r="256" spans="1:8">
      <c r="A256" s="59"/>
      <c r="B256" s="59"/>
      <c r="C256" s="75"/>
      <c r="D256" s="59"/>
      <c r="E256" s="59"/>
      <c r="F256" s="59"/>
      <c r="G256" s="59"/>
      <c r="H256" s="59"/>
    </row>
    <row r="257" spans="1:8">
      <c r="A257" s="59"/>
      <c r="B257" s="59"/>
      <c r="C257" s="75"/>
      <c r="D257" s="59"/>
      <c r="E257" s="59"/>
      <c r="F257" s="59"/>
      <c r="G257" s="59"/>
      <c r="H257" s="59"/>
    </row>
    <row r="258" spans="1:8">
      <c r="A258" s="59"/>
      <c r="B258" s="59"/>
      <c r="C258" s="75"/>
      <c r="D258" s="59"/>
      <c r="E258" s="59"/>
      <c r="F258" s="59"/>
      <c r="G258" s="59"/>
      <c r="H258" s="59"/>
    </row>
    <row r="259" spans="1:8">
      <c r="A259" s="59"/>
      <c r="B259" s="59"/>
      <c r="C259" s="75"/>
      <c r="D259" s="59"/>
      <c r="E259" s="59"/>
      <c r="F259" s="59"/>
      <c r="G259" s="59"/>
      <c r="H259" s="59"/>
    </row>
    <row r="260" spans="1:8">
      <c r="A260" s="59"/>
      <c r="B260" s="59"/>
      <c r="C260" s="75"/>
      <c r="D260" s="59"/>
      <c r="E260" s="59"/>
      <c r="F260" s="59"/>
      <c r="G260" s="59"/>
      <c r="H260" s="59"/>
    </row>
    <row r="261" spans="1:8">
      <c r="A261" s="59"/>
      <c r="B261" s="59"/>
      <c r="C261" s="75"/>
      <c r="D261" s="59"/>
      <c r="E261" s="59"/>
      <c r="F261" s="59"/>
      <c r="G261" s="59"/>
      <c r="H261" s="59"/>
    </row>
    <row r="262" spans="1:8">
      <c r="A262" s="59"/>
      <c r="B262" s="59"/>
      <c r="C262" s="75"/>
      <c r="D262" s="59"/>
      <c r="E262" s="59"/>
      <c r="F262" s="59"/>
      <c r="G262" s="59"/>
      <c r="H262" s="59"/>
    </row>
    <row r="263" spans="1:8">
      <c r="A263" s="59"/>
      <c r="B263" s="59"/>
      <c r="C263" s="75"/>
      <c r="D263" s="59"/>
      <c r="E263" s="59"/>
      <c r="F263" s="59"/>
      <c r="G263" s="59"/>
      <c r="H263" s="59"/>
    </row>
    <row r="264" spans="1:8">
      <c r="A264" s="59"/>
      <c r="B264" s="59"/>
      <c r="C264" s="75"/>
      <c r="D264" s="59"/>
      <c r="E264" s="59"/>
      <c r="F264" s="59"/>
      <c r="G264" s="59"/>
      <c r="H264" s="59"/>
    </row>
    <row r="265" spans="1:8">
      <c r="A265" s="59"/>
      <c r="B265" s="59"/>
      <c r="C265" s="75"/>
      <c r="D265" s="59"/>
      <c r="E265" s="59"/>
      <c r="F265" s="59"/>
      <c r="G265" s="59"/>
      <c r="H265" s="59"/>
    </row>
    <row r="266" spans="1:8">
      <c r="A266" s="59"/>
      <c r="B266" s="59"/>
      <c r="C266" s="75"/>
      <c r="D266" s="59"/>
      <c r="E266" s="59"/>
      <c r="F266" s="59"/>
      <c r="G266" s="59"/>
      <c r="H266" s="59"/>
    </row>
    <row r="267" spans="1:8">
      <c r="A267" s="59"/>
      <c r="B267" s="59"/>
      <c r="C267" s="75"/>
      <c r="D267" s="59"/>
      <c r="E267" s="59"/>
      <c r="F267" s="59"/>
      <c r="G267" s="59"/>
      <c r="H267" s="59"/>
    </row>
    <row r="268" spans="1:8">
      <c r="A268" s="59"/>
      <c r="B268" s="59"/>
      <c r="C268" s="75"/>
      <c r="D268" s="59"/>
      <c r="E268" s="59"/>
      <c r="F268" s="59"/>
      <c r="G268" s="59"/>
      <c r="H268" s="59"/>
    </row>
    <row r="269" spans="1:8">
      <c r="A269" s="59"/>
      <c r="B269" s="59"/>
      <c r="C269" s="75"/>
      <c r="D269" s="59"/>
      <c r="E269" s="59"/>
      <c r="F269" s="59"/>
      <c r="G269" s="59"/>
      <c r="H269" s="59"/>
    </row>
    <row r="270" spans="1:8">
      <c r="A270" s="59"/>
      <c r="B270" s="59"/>
      <c r="C270" s="75"/>
      <c r="D270" s="59"/>
      <c r="E270" s="59"/>
      <c r="F270" s="59"/>
      <c r="G270" s="59"/>
      <c r="H270" s="59"/>
    </row>
  </sheetData>
  <mergeCells count="8">
    <mergeCell ref="A3:A24"/>
    <mergeCell ref="A25:A39"/>
    <mergeCell ref="A40:A60"/>
    <mergeCell ref="A61:A88"/>
    <mergeCell ref="A89:A104"/>
    <mergeCell ref="A105:A130"/>
    <mergeCell ref="A131:A170"/>
    <mergeCell ref="A171:A2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pane xSplit="4" ySplit="4" topLeftCell="E71" activePane="bottomRight" state="frozen"/>
      <selection/>
      <selection pane="topRight"/>
      <selection pane="bottomLeft"/>
      <selection pane="bottomRight" activeCell="B81" sqref="B81"/>
    </sheetView>
  </sheetViews>
  <sheetFormatPr defaultColWidth="9" defaultRowHeight="14.4"/>
  <cols>
    <col min="4" max="4" width="16.75" customWidth="1"/>
    <col min="8" max="8" width="10.1296296296296"/>
    <col min="10" max="10" width="10.3796296296296"/>
  </cols>
  <sheetData>
    <row r="1" ht="19.2" spans="1:10">
      <c r="A1" s="2" t="s">
        <v>598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599</v>
      </c>
      <c r="D2" s="4" t="s">
        <v>600</v>
      </c>
      <c r="E2" s="5" t="s">
        <v>601</v>
      </c>
      <c r="F2" s="6"/>
      <c r="G2" s="6"/>
      <c r="H2" s="6"/>
      <c r="I2" s="6"/>
      <c r="J2" s="24"/>
    </row>
    <row r="3" spans="1:10">
      <c r="A3" s="7"/>
      <c r="B3" s="8"/>
      <c r="C3" s="8"/>
      <c r="D3" s="8"/>
      <c r="E3" s="9" t="s">
        <v>602</v>
      </c>
      <c r="F3" s="10"/>
      <c r="G3" s="10"/>
      <c r="H3" s="10"/>
      <c r="I3" s="25"/>
      <c r="J3" s="4" t="s">
        <v>603</v>
      </c>
    </row>
    <row r="4" spans="1:10">
      <c r="A4" s="11"/>
      <c r="B4" s="12"/>
      <c r="C4" s="12"/>
      <c r="D4" s="12"/>
      <c r="E4" s="13" t="s">
        <v>604</v>
      </c>
      <c r="F4" s="13" t="s">
        <v>605</v>
      </c>
      <c r="G4" s="13" t="s">
        <v>606</v>
      </c>
      <c r="H4" s="13" t="s">
        <v>607</v>
      </c>
      <c r="I4" s="13" t="s">
        <v>608</v>
      </c>
      <c r="J4" s="12"/>
    </row>
    <row r="5" spans="1:10">
      <c r="A5" s="14" t="s">
        <v>9</v>
      </c>
      <c r="B5" s="3">
        <v>1</v>
      </c>
      <c r="C5" s="3" t="s">
        <v>609</v>
      </c>
      <c r="D5" s="15" t="s">
        <v>610</v>
      </c>
      <c r="E5" s="16">
        <v>46000</v>
      </c>
      <c r="F5" s="16"/>
      <c r="G5" s="16"/>
      <c r="H5" s="16"/>
      <c r="I5" s="16"/>
      <c r="J5" s="16">
        <f t="shared" ref="J5:J16" si="0">E5+F5+G5+H5+I5</f>
        <v>46000</v>
      </c>
    </row>
    <row r="6" ht="24" spans="1:10">
      <c r="A6" s="14"/>
      <c r="B6" s="7"/>
      <c r="C6" s="7"/>
      <c r="D6" s="15" t="s">
        <v>611</v>
      </c>
      <c r="E6" s="16"/>
      <c r="F6" s="16">
        <v>40000</v>
      </c>
      <c r="G6" s="16">
        <v>10000</v>
      </c>
      <c r="H6" s="16"/>
      <c r="I6" s="16"/>
      <c r="J6" s="16">
        <f t="shared" si="0"/>
        <v>50000</v>
      </c>
    </row>
    <row r="7" spans="1:10">
      <c r="A7" s="14"/>
      <c r="B7" s="7"/>
      <c r="C7" s="7"/>
      <c r="D7" s="15" t="s">
        <v>612</v>
      </c>
      <c r="E7" s="16"/>
      <c r="F7" s="16"/>
      <c r="G7" s="16"/>
      <c r="H7" s="16"/>
      <c r="I7" s="16">
        <v>27500</v>
      </c>
      <c r="J7" s="16">
        <f t="shared" si="0"/>
        <v>27500</v>
      </c>
    </row>
    <row r="8" ht="24" spans="1:10">
      <c r="A8" s="14"/>
      <c r="B8" s="7"/>
      <c r="C8" s="7"/>
      <c r="D8" s="15" t="s">
        <v>613</v>
      </c>
      <c r="E8" s="16"/>
      <c r="F8" s="16"/>
      <c r="G8" s="16"/>
      <c r="H8" s="16"/>
      <c r="I8" s="16">
        <v>8000</v>
      </c>
      <c r="J8" s="16">
        <f t="shared" si="0"/>
        <v>8000</v>
      </c>
    </row>
    <row r="9" ht="24" spans="1:11">
      <c r="A9" s="14"/>
      <c r="B9" s="11"/>
      <c r="C9" s="11"/>
      <c r="D9" s="15" t="s">
        <v>614</v>
      </c>
      <c r="E9" s="16"/>
      <c r="F9" s="16"/>
      <c r="G9" s="16"/>
      <c r="H9" s="16"/>
      <c r="I9" s="16">
        <v>24000</v>
      </c>
      <c r="J9" s="16">
        <f t="shared" si="0"/>
        <v>24000</v>
      </c>
      <c r="K9" s="26">
        <f>J5+J6+J7+J8+J9</f>
        <v>155500</v>
      </c>
    </row>
    <row r="10" ht="36" spans="1:11">
      <c r="A10" s="14"/>
      <c r="B10" s="16">
        <v>2</v>
      </c>
      <c r="C10" s="16" t="s">
        <v>96</v>
      </c>
      <c r="D10" s="15" t="s">
        <v>615</v>
      </c>
      <c r="E10" s="16"/>
      <c r="F10" s="16"/>
      <c r="G10" s="16"/>
      <c r="H10" s="16"/>
      <c r="I10" s="16">
        <v>52000</v>
      </c>
      <c r="J10" s="16">
        <f t="shared" si="0"/>
        <v>52000</v>
      </c>
      <c r="K10" s="26"/>
    </row>
    <row r="11" ht="24" spans="1:11">
      <c r="A11" s="14"/>
      <c r="B11" s="16">
        <v>3</v>
      </c>
      <c r="C11" s="16" t="s">
        <v>16</v>
      </c>
      <c r="D11" s="15" t="s">
        <v>616</v>
      </c>
      <c r="E11" s="16"/>
      <c r="F11" s="16"/>
      <c r="G11" s="16"/>
      <c r="H11" s="16"/>
      <c r="I11" s="16">
        <v>338160</v>
      </c>
      <c r="J11" s="16">
        <f t="shared" si="0"/>
        <v>338160</v>
      </c>
      <c r="K11" s="26"/>
    </row>
    <row r="12" ht="24" spans="1:11">
      <c r="A12" s="14"/>
      <c r="B12" s="16">
        <v>4</v>
      </c>
      <c r="C12" s="16" t="s">
        <v>617</v>
      </c>
      <c r="D12" s="15" t="s">
        <v>618</v>
      </c>
      <c r="E12" s="16"/>
      <c r="F12" s="16"/>
      <c r="G12" s="16"/>
      <c r="H12" s="16"/>
      <c r="I12" s="16">
        <v>85340</v>
      </c>
      <c r="J12" s="16">
        <f t="shared" si="0"/>
        <v>85340</v>
      </c>
      <c r="K12" s="26"/>
    </row>
    <row r="13" spans="1:11">
      <c r="A13" s="14"/>
      <c r="B13" s="16">
        <v>5</v>
      </c>
      <c r="C13" s="16" t="s">
        <v>87</v>
      </c>
      <c r="D13" s="15" t="s">
        <v>619</v>
      </c>
      <c r="E13" s="16"/>
      <c r="F13" s="16"/>
      <c r="G13" s="16"/>
      <c r="H13" s="16"/>
      <c r="I13" s="16">
        <v>20000</v>
      </c>
      <c r="J13" s="16">
        <f t="shared" si="0"/>
        <v>20000</v>
      </c>
      <c r="K13" s="26"/>
    </row>
    <row r="14" spans="1:11">
      <c r="A14" s="14"/>
      <c r="B14" s="16">
        <v>6</v>
      </c>
      <c r="C14" s="16" t="s">
        <v>620</v>
      </c>
      <c r="D14" s="15" t="s">
        <v>621</v>
      </c>
      <c r="E14" s="16"/>
      <c r="F14" s="16"/>
      <c r="G14" s="16"/>
      <c r="H14" s="16"/>
      <c r="I14" s="16">
        <v>4200</v>
      </c>
      <c r="J14" s="16">
        <f t="shared" si="0"/>
        <v>4200</v>
      </c>
      <c r="K14" s="26"/>
    </row>
    <row r="15" spans="1:11">
      <c r="A15" s="14"/>
      <c r="B15" s="16">
        <v>7</v>
      </c>
      <c r="C15" s="16" t="s">
        <v>622</v>
      </c>
      <c r="D15" s="15" t="s">
        <v>623</v>
      </c>
      <c r="E15" s="16"/>
      <c r="F15" s="16"/>
      <c r="G15" s="16"/>
      <c r="H15" s="16">
        <v>8000</v>
      </c>
      <c r="I15" s="16"/>
      <c r="J15" s="16">
        <f t="shared" si="0"/>
        <v>8000</v>
      </c>
      <c r="K15" s="26"/>
    </row>
    <row r="16" ht="53.1" customHeight="1" spans="1:11">
      <c r="A16" s="14"/>
      <c r="B16" s="16">
        <v>8</v>
      </c>
      <c r="C16" s="16" t="s">
        <v>624</v>
      </c>
      <c r="D16" s="15" t="s">
        <v>625</v>
      </c>
      <c r="E16" s="16"/>
      <c r="F16" s="16">
        <v>28000</v>
      </c>
      <c r="G16" s="16"/>
      <c r="H16" s="16">
        <v>50000</v>
      </c>
      <c r="I16" s="16"/>
      <c r="J16" s="16">
        <f t="shared" si="0"/>
        <v>78000</v>
      </c>
      <c r="K16" s="26"/>
    </row>
    <row r="17" ht="53.1" customHeight="1" spans="1:11">
      <c r="A17" s="14"/>
      <c r="B17" s="16">
        <v>9</v>
      </c>
      <c r="C17" s="16" t="s">
        <v>32</v>
      </c>
      <c r="D17" s="15" t="s">
        <v>626</v>
      </c>
      <c r="E17" s="16"/>
      <c r="F17" s="16"/>
      <c r="G17" s="16"/>
      <c r="H17" s="16">
        <v>2500</v>
      </c>
      <c r="I17" s="16"/>
      <c r="J17" s="16">
        <f t="shared" ref="J17:J28" si="1">E17+F17+G17+H17+I17</f>
        <v>2500</v>
      </c>
      <c r="K17" s="26"/>
    </row>
    <row r="18" ht="53.1" customHeight="1" spans="1:11">
      <c r="A18" s="14"/>
      <c r="B18" s="16">
        <v>10</v>
      </c>
      <c r="C18" s="16" t="s">
        <v>627</v>
      </c>
      <c r="D18" s="15" t="s">
        <v>628</v>
      </c>
      <c r="E18" s="16"/>
      <c r="F18" s="16"/>
      <c r="G18" s="16"/>
      <c r="H18" s="16">
        <v>1600</v>
      </c>
      <c r="I18" s="16"/>
      <c r="J18" s="16">
        <f t="shared" si="1"/>
        <v>1600</v>
      </c>
      <c r="K18" s="26"/>
    </row>
    <row r="19" ht="53.1" customHeight="1" spans="1:11">
      <c r="A19" s="14"/>
      <c r="B19" s="16">
        <v>11</v>
      </c>
      <c r="C19" s="16" t="s">
        <v>629</v>
      </c>
      <c r="D19" s="15" t="s">
        <v>630</v>
      </c>
      <c r="E19" s="16"/>
      <c r="F19" s="16"/>
      <c r="G19" s="16"/>
      <c r="H19" s="16">
        <v>2800</v>
      </c>
      <c r="I19" s="16"/>
      <c r="J19" s="16">
        <f t="shared" si="1"/>
        <v>2800</v>
      </c>
      <c r="K19" s="26"/>
    </row>
    <row r="20" ht="54.75" customHeight="1" spans="1:11">
      <c r="A20" s="14"/>
      <c r="B20" s="17">
        <v>12</v>
      </c>
      <c r="C20" s="17" t="s">
        <v>631</v>
      </c>
      <c r="D20" s="15" t="s">
        <v>632</v>
      </c>
      <c r="E20" s="16"/>
      <c r="F20" s="16"/>
      <c r="G20" s="16"/>
      <c r="H20" s="16">
        <v>11000</v>
      </c>
      <c r="I20" s="16"/>
      <c r="J20" s="16">
        <f t="shared" si="1"/>
        <v>11000</v>
      </c>
      <c r="K20" s="26"/>
    </row>
    <row r="21" ht="36" customHeight="1" spans="1:11">
      <c r="A21" s="14"/>
      <c r="B21" s="18"/>
      <c r="C21" s="18"/>
      <c r="D21" s="15" t="s">
        <v>633</v>
      </c>
      <c r="E21" s="16"/>
      <c r="F21" s="16">
        <v>11500</v>
      </c>
      <c r="G21" s="16"/>
      <c r="H21" s="16"/>
      <c r="I21" s="16"/>
      <c r="J21" s="16">
        <f t="shared" si="1"/>
        <v>11500</v>
      </c>
      <c r="K21" s="26"/>
    </row>
    <row r="22" ht="36" customHeight="1" spans="1:11">
      <c r="A22" s="14"/>
      <c r="B22" s="16">
        <v>13</v>
      </c>
      <c r="C22" s="15" t="s">
        <v>88</v>
      </c>
      <c r="D22" s="15" t="s">
        <v>634</v>
      </c>
      <c r="E22" s="16"/>
      <c r="F22" s="16"/>
      <c r="G22" s="16"/>
      <c r="H22" s="16">
        <v>4000</v>
      </c>
      <c r="I22" s="16"/>
      <c r="J22" s="16">
        <f t="shared" si="1"/>
        <v>4000</v>
      </c>
      <c r="K22" s="26"/>
    </row>
    <row r="23" ht="36" customHeight="1" spans="1:11">
      <c r="A23" s="14"/>
      <c r="B23" s="16">
        <v>14</v>
      </c>
      <c r="C23" s="15" t="s">
        <v>635</v>
      </c>
      <c r="D23" s="15" t="s">
        <v>636</v>
      </c>
      <c r="E23" s="16"/>
      <c r="F23" s="16"/>
      <c r="G23" s="16"/>
      <c r="H23" s="16">
        <v>4893.6</v>
      </c>
      <c r="I23" s="16"/>
      <c r="J23" s="16">
        <f t="shared" si="1"/>
        <v>4893.6</v>
      </c>
      <c r="K23" s="26"/>
    </row>
    <row r="24" ht="36" customHeight="1" spans="1:11">
      <c r="A24" s="14"/>
      <c r="B24" s="16">
        <v>15</v>
      </c>
      <c r="C24" s="15" t="s">
        <v>637</v>
      </c>
      <c r="D24" s="15" t="s">
        <v>638</v>
      </c>
      <c r="E24" s="16"/>
      <c r="F24" s="16"/>
      <c r="G24" s="16"/>
      <c r="H24" s="16">
        <v>70171</v>
      </c>
      <c r="I24" s="16"/>
      <c r="J24" s="16">
        <f t="shared" si="1"/>
        <v>70171</v>
      </c>
      <c r="K24" s="26"/>
    </row>
    <row r="25" ht="36" customHeight="1" spans="1:11">
      <c r="A25" s="14"/>
      <c r="B25" s="16">
        <v>16</v>
      </c>
      <c r="C25" s="15" t="s">
        <v>639</v>
      </c>
      <c r="D25" s="15" t="s">
        <v>640</v>
      </c>
      <c r="E25" s="16"/>
      <c r="F25" s="16"/>
      <c r="G25" s="16"/>
      <c r="H25" s="16">
        <v>7660</v>
      </c>
      <c r="I25" s="16"/>
      <c r="J25" s="16">
        <f t="shared" si="1"/>
        <v>7660</v>
      </c>
      <c r="K25" s="26"/>
    </row>
    <row r="26" ht="26.25" customHeight="1" spans="1:11">
      <c r="A26" s="14"/>
      <c r="B26" s="3">
        <v>17</v>
      </c>
      <c r="C26" s="17" t="s">
        <v>641</v>
      </c>
      <c r="D26" s="15" t="s">
        <v>642</v>
      </c>
      <c r="E26" s="16"/>
      <c r="F26" s="16"/>
      <c r="G26" s="16"/>
      <c r="H26" s="16"/>
      <c r="I26" s="16">
        <v>90000</v>
      </c>
      <c r="J26" s="16">
        <f t="shared" si="1"/>
        <v>90000</v>
      </c>
      <c r="K26" s="26"/>
    </row>
    <row r="27" ht="26.25" customHeight="1" spans="1:11">
      <c r="A27" s="14"/>
      <c r="B27" s="7"/>
      <c r="C27" s="19"/>
      <c r="D27" s="15" t="s">
        <v>643</v>
      </c>
      <c r="E27" s="16"/>
      <c r="F27" s="16">
        <v>62780</v>
      </c>
      <c r="G27" s="16"/>
      <c r="H27" s="16"/>
      <c r="I27" s="16"/>
      <c r="J27" s="16">
        <f t="shared" si="1"/>
        <v>62780</v>
      </c>
      <c r="K27" s="26"/>
    </row>
    <row r="28" ht="36" customHeight="1" spans="1:11">
      <c r="A28" s="14"/>
      <c r="B28" s="16">
        <v>18</v>
      </c>
      <c r="C28" s="15" t="s">
        <v>644</v>
      </c>
      <c r="D28" s="15" t="s">
        <v>645</v>
      </c>
      <c r="E28" s="16"/>
      <c r="F28" s="16">
        <v>5000</v>
      </c>
      <c r="G28" s="16"/>
      <c r="H28" s="16"/>
      <c r="I28" s="16"/>
      <c r="J28" s="16">
        <f t="shared" si="1"/>
        <v>5000</v>
      </c>
      <c r="K28" s="26"/>
    </row>
    <row r="29" ht="36" customHeight="1" spans="1:11">
      <c r="A29" s="14"/>
      <c r="B29" s="16">
        <v>19</v>
      </c>
      <c r="C29" s="15" t="s">
        <v>646</v>
      </c>
      <c r="D29" s="15" t="s">
        <v>647</v>
      </c>
      <c r="E29" s="16"/>
      <c r="F29" s="16">
        <v>1500</v>
      </c>
      <c r="G29" s="16"/>
      <c r="H29" s="16"/>
      <c r="I29" s="16"/>
      <c r="J29" s="16">
        <f t="shared" ref="J29:J34" si="2">E29+F29+G29+H29+I29</f>
        <v>1500</v>
      </c>
      <c r="K29" s="26"/>
    </row>
    <row r="30" ht="36" customHeight="1" spans="1:11">
      <c r="A30" s="14"/>
      <c r="B30" s="16">
        <v>20</v>
      </c>
      <c r="C30" s="15" t="s">
        <v>629</v>
      </c>
      <c r="D30" s="15" t="s">
        <v>648</v>
      </c>
      <c r="E30" s="16"/>
      <c r="F30" s="16"/>
      <c r="G30" s="16"/>
      <c r="H30" s="16"/>
      <c r="I30" s="16">
        <v>289610</v>
      </c>
      <c r="J30" s="16">
        <f t="shared" si="2"/>
        <v>289610</v>
      </c>
      <c r="K30" s="26"/>
    </row>
    <row r="31" ht="51.75" customHeight="1" spans="1:11">
      <c r="A31" s="14"/>
      <c r="B31" s="16">
        <v>21</v>
      </c>
      <c r="C31" s="15" t="s">
        <v>88</v>
      </c>
      <c r="D31" s="15" t="s">
        <v>649</v>
      </c>
      <c r="E31" s="16"/>
      <c r="F31" s="16"/>
      <c r="G31" s="16"/>
      <c r="H31" s="16">
        <v>49620</v>
      </c>
      <c r="I31" s="16"/>
      <c r="J31" s="16">
        <f t="shared" si="2"/>
        <v>49620</v>
      </c>
      <c r="K31" s="26"/>
    </row>
    <row r="32" ht="36" customHeight="1" spans="1:11">
      <c r="A32" s="14"/>
      <c r="B32" s="16">
        <v>22</v>
      </c>
      <c r="C32" s="15" t="s">
        <v>63</v>
      </c>
      <c r="D32" s="15" t="s">
        <v>360</v>
      </c>
      <c r="E32" s="16"/>
      <c r="F32" s="16">
        <v>64000</v>
      </c>
      <c r="G32" s="16"/>
      <c r="H32" s="16"/>
      <c r="I32" s="16"/>
      <c r="J32" s="16">
        <f t="shared" si="2"/>
        <v>64000</v>
      </c>
      <c r="K32" s="26"/>
    </row>
    <row r="33" ht="36" customHeight="1" spans="1:11">
      <c r="A33" s="14"/>
      <c r="B33" s="16">
        <v>23</v>
      </c>
      <c r="C33" s="15" t="s">
        <v>650</v>
      </c>
      <c r="D33" s="15" t="s">
        <v>651</v>
      </c>
      <c r="E33" s="16"/>
      <c r="F33" s="16">
        <v>6080</v>
      </c>
      <c r="G33" s="16"/>
      <c r="H33" s="16"/>
      <c r="I33" s="16"/>
      <c r="J33" s="16">
        <f t="shared" si="2"/>
        <v>6080</v>
      </c>
      <c r="K33" s="26"/>
    </row>
    <row r="34" ht="36" customHeight="1" spans="1:11">
      <c r="A34" s="14"/>
      <c r="B34" s="3">
        <v>24</v>
      </c>
      <c r="C34" s="17" t="s">
        <v>652</v>
      </c>
      <c r="D34" s="17" t="s">
        <v>653</v>
      </c>
      <c r="E34" s="3"/>
      <c r="F34" s="3"/>
      <c r="G34" s="3"/>
      <c r="H34" s="3"/>
      <c r="I34" s="3">
        <v>120000</v>
      </c>
      <c r="J34" s="3">
        <f t="shared" si="2"/>
        <v>120000</v>
      </c>
      <c r="K34" s="26"/>
    </row>
    <row r="35" spans="1:11">
      <c r="A35" s="20" t="s">
        <v>53</v>
      </c>
      <c r="B35" s="21"/>
      <c r="C35" s="21"/>
      <c r="D35" s="22"/>
      <c r="E35" s="21"/>
      <c r="F35" s="21"/>
      <c r="G35" s="21"/>
      <c r="H35" s="21"/>
      <c r="I35" s="21"/>
      <c r="J35" s="27">
        <f>SUM(J5:J34)</f>
        <v>1545914.6</v>
      </c>
      <c r="K35" s="26"/>
    </row>
    <row r="36" ht="36" customHeight="1" spans="1:11">
      <c r="A36" s="3" t="s">
        <v>54</v>
      </c>
      <c r="B36" s="11">
        <v>1</v>
      </c>
      <c r="C36" s="18" t="s">
        <v>94</v>
      </c>
      <c r="D36" s="18" t="s">
        <v>654</v>
      </c>
      <c r="E36" s="11"/>
      <c r="F36" s="11">
        <v>13800</v>
      </c>
      <c r="G36" s="11"/>
      <c r="H36" s="11"/>
      <c r="I36" s="11"/>
      <c r="J36" s="11">
        <f t="shared" ref="J36:J42" si="3">E36+F36+G36+H36+I36</f>
        <v>13800</v>
      </c>
      <c r="K36" s="26"/>
    </row>
    <row r="37" ht="36" customHeight="1" spans="1:11">
      <c r="A37" s="7"/>
      <c r="B37" s="11">
        <v>2</v>
      </c>
      <c r="C37" s="18" t="s">
        <v>45</v>
      </c>
      <c r="D37" s="18" t="s">
        <v>655</v>
      </c>
      <c r="E37" s="11"/>
      <c r="F37" s="11"/>
      <c r="G37" s="11"/>
      <c r="H37" s="11">
        <v>16000</v>
      </c>
      <c r="I37" s="11"/>
      <c r="J37" s="11">
        <f t="shared" si="3"/>
        <v>16000</v>
      </c>
      <c r="K37" s="26"/>
    </row>
    <row r="38" ht="36" customHeight="1" spans="1:11">
      <c r="A38" s="7"/>
      <c r="B38" s="11">
        <v>3</v>
      </c>
      <c r="C38" s="18" t="s">
        <v>139</v>
      </c>
      <c r="D38" s="18" t="s">
        <v>656</v>
      </c>
      <c r="E38" s="11"/>
      <c r="F38" s="11"/>
      <c r="G38" s="11"/>
      <c r="H38" s="11">
        <v>4510</v>
      </c>
      <c r="I38" s="11"/>
      <c r="J38" s="11">
        <f t="shared" si="3"/>
        <v>4510</v>
      </c>
      <c r="K38" s="26"/>
    </row>
    <row r="39" ht="36" customHeight="1" spans="1:11">
      <c r="A39" s="7"/>
      <c r="B39" s="11">
        <v>4</v>
      </c>
      <c r="C39" s="18" t="s">
        <v>657</v>
      </c>
      <c r="D39" s="18" t="s">
        <v>658</v>
      </c>
      <c r="E39" s="11"/>
      <c r="F39" s="11"/>
      <c r="G39" s="11"/>
      <c r="H39" s="11">
        <v>8300</v>
      </c>
      <c r="I39" s="11"/>
      <c r="J39" s="11">
        <f t="shared" si="3"/>
        <v>8300</v>
      </c>
      <c r="K39" s="26"/>
    </row>
    <row r="40" ht="36" customHeight="1" spans="1:11">
      <c r="A40" s="7"/>
      <c r="B40" s="11">
        <v>5</v>
      </c>
      <c r="C40" s="18" t="s">
        <v>659</v>
      </c>
      <c r="D40" s="18" t="s">
        <v>660</v>
      </c>
      <c r="E40" s="11"/>
      <c r="F40" s="11"/>
      <c r="G40" s="11"/>
      <c r="H40" s="11">
        <v>16000</v>
      </c>
      <c r="I40" s="11"/>
      <c r="J40" s="11">
        <f t="shared" si="3"/>
        <v>16000</v>
      </c>
      <c r="K40" s="26"/>
    </row>
    <row r="41" ht="36" customHeight="1" spans="1:11">
      <c r="A41" s="7"/>
      <c r="B41" s="11">
        <v>6</v>
      </c>
      <c r="C41" s="18" t="s">
        <v>661</v>
      </c>
      <c r="D41" s="18" t="s">
        <v>662</v>
      </c>
      <c r="E41" s="11"/>
      <c r="F41" s="11"/>
      <c r="G41" s="11"/>
      <c r="H41" s="11"/>
      <c r="I41" s="11">
        <v>46500</v>
      </c>
      <c r="J41" s="11">
        <f t="shared" si="3"/>
        <v>46500</v>
      </c>
      <c r="K41" s="26"/>
    </row>
    <row r="42" ht="36" customHeight="1" spans="1:11">
      <c r="A42" s="7"/>
      <c r="B42" s="11">
        <v>7</v>
      </c>
      <c r="C42" s="18" t="s">
        <v>45</v>
      </c>
      <c r="D42" s="18" t="s">
        <v>663</v>
      </c>
      <c r="E42" s="11"/>
      <c r="F42" s="11"/>
      <c r="G42" s="11"/>
      <c r="H42" s="11">
        <v>16000</v>
      </c>
      <c r="I42" s="11"/>
      <c r="J42" s="11">
        <f t="shared" si="3"/>
        <v>16000</v>
      </c>
      <c r="K42" s="26"/>
    </row>
    <row r="43" ht="36" customHeight="1" spans="1:11">
      <c r="A43" s="7"/>
      <c r="B43" s="11">
        <v>8</v>
      </c>
      <c r="C43" s="18" t="s">
        <v>664</v>
      </c>
      <c r="D43" s="18" t="s">
        <v>665</v>
      </c>
      <c r="E43" s="11"/>
      <c r="F43" s="11"/>
      <c r="G43" s="11"/>
      <c r="H43" s="11">
        <v>8930</v>
      </c>
      <c r="I43" s="11"/>
      <c r="J43" s="11">
        <f t="shared" ref="J43" si="4">E43+F43+G43+H43+I43</f>
        <v>8930</v>
      </c>
      <c r="K43" s="26"/>
    </row>
    <row r="44" ht="36" customHeight="1" spans="1:11">
      <c r="A44" s="7"/>
      <c r="B44" s="11">
        <v>9</v>
      </c>
      <c r="C44" s="18" t="s">
        <v>666</v>
      </c>
      <c r="D44" s="18" t="s">
        <v>667</v>
      </c>
      <c r="E44" s="11"/>
      <c r="F44" s="11"/>
      <c r="G44" s="11"/>
      <c r="H44" s="11">
        <v>12500</v>
      </c>
      <c r="I44" s="11"/>
      <c r="J44" s="11">
        <f t="shared" ref="J44" si="5">E44+F44+G44+H44+I44</f>
        <v>12500</v>
      </c>
      <c r="K44" s="26"/>
    </row>
    <row r="45" ht="36" customHeight="1" spans="1:11">
      <c r="A45" s="7"/>
      <c r="B45" s="11">
        <v>10</v>
      </c>
      <c r="C45" s="18" t="s">
        <v>668</v>
      </c>
      <c r="D45" s="18" t="s">
        <v>669</v>
      </c>
      <c r="E45" s="11"/>
      <c r="F45" s="11"/>
      <c r="G45" s="11"/>
      <c r="H45" s="11">
        <v>3200</v>
      </c>
      <c r="I45" s="11"/>
      <c r="J45" s="11">
        <f t="shared" ref="J45" si="6">E45+F45+G45+H45+I45</f>
        <v>3200</v>
      </c>
      <c r="K45" s="26"/>
    </row>
    <row r="46" ht="36" customHeight="1" spans="1:11">
      <c r="A46" s="7"/>
      <c r="B46" s="11">
        <v>11</v>
      </c>
      <c r="C46" s="18" t="s">
        <v>666</v>
      </c>
      <c r="D46" s="18" t="s">
        <v>667</v>
      </c>
      <c r="E46" s="11"/>
      <c r="F46" s="11"/>
      <c r="G46" s="11"/>
      <c r="H46" s="11">
        <v>53500</v>
      </c>
      <c r="I46" s="11"/>
      <c r="J46" s="11">
        <f t="shared" ref="J46" si="7">E46+F46+G46+H46+I46</f>
        <v>53500</v>
      </c>
      <c r="K46" s="26"/>
    </row>
    <row r="47" ht="36" customHeight="1" spans="1:11">
      <c r="A47" s="11"/>
      <c r="B47" s="11">
        <v>12</v>
      </c>
      <c r="C47" s="18" t="s">
        <v>670</v>
      </c>
      <c r="D47" s="18" t="s">
        <v>671</v>
      </c>
      <c r="E47" s="11"/>
      <c r="F47" s="11"/>
      <c r="G47" s="11"/>
      <c r="H47" s="11"/>
      <c r="I47" s="11">
        <v>93980</v>
      </c>
      <c r="J47" s="11">
        <f t="shared" ref="J47" si="8">E47+F47+G47+H47+I47</f>
        <v>93980</v>
      </c>
      <c r="K47" s="26"/>
    </row>
    <row r="48" spans="1:11">
      <c r="A48" s="20" t="s">
        <v>53</v>
      </c>
      <c r="B48" s="21"/>
      <c r="C48" s="21"/>
      <c r="D48" s="22"/>
      <c r="E48" s="21"/>
      <c r="F48" s="21"/>
      <c r="G48" s="21"/>
      <c r="H48" s="21"/>
      <c r="I48" s="21"/>
      <c r="J48" s="27">
        <f>J36+J37+J38+J39+J40+J41+J42+J43+J44+J45+J46+J47</f>
        <v>293220</v>
      </c>
      <c r="K48" s="26"/>
    </row>
    <row r="49" ht="36" customHeight="1" spans="1:11">
      <c r="A49" s="3" t="s">
        <v>672</v>
      </c>
      <c r="B49" s="11">
        <v>1</v>
      </c>
      <c r="C49" s="18" t="s">
        <v>673</v>
      </c>
      <c r="D49" s="18" t="s">
        <v>674</v>
      </c>
      <c r="E49" s="11"/>
      <c r="F49" s="11"/>
      <c r="G49" s="11">
        <v>23000</v>
      </c>
      <c r="H49" s="11"/>
      <c r="I49" s="11"/>
      <c r="J49" s="11">
        <f t="shared" ref="J49:J64" si="9">E49+F49+G49+H49+I49</f>
        <v>23000</v>
      </c>
      <c r="K49" s="26"/>
    </row>
    <row r="50" ht="36" customHeight="1" spans="1:11">
      <c r="A50" s="7"/>
      <c r="B50" s="11">
        <v>2</v>
      </c>
      <c r="C50" s="18" t="s">
        <v>96</v>
      </c>
      <c r="D50" s="18" t="s">
        <v>675</v>
      </c>
      <c r="E50" s="11"/>
      <c r="F50" s="11"/>
      <c r="G50" s="11"/>
      <c r="H50" s="11">
        <v>4000</v>
      </c>
      <c r="I50" s="11"/>
      <c r="J50" s="11">
        <f t="shared" si="9"/>
        <v>4000</v>
      </c>
      <c r="K50" s="26"/>
    </row>
    <row r="51" ht="36" customHeight="1" spans="1:11">
      <c r="A51" s="7"/>
      <c r="B51" s="11">
        <v>3</v>
      </c>
      <c r="C51" s="18" t="s">
        <v>676</v>
      </c>
      <c r="D51" s="18" t="s">
        <v>677</v>
      </c>
      <c r="E51" s="11"/>
      <c r="F51" s="11"/>
      <c r="G51" s="11"/>
      <c r="H51" s="11">
        <v>38700</v>
      </c>
      <c r="I51" s="11"/>
      <c r="J51" s="11">
        <f t="shared" si="9"/>
        <v>38700</v>
      </c>
      <c r="K51" s="26"/>
    </row>
    <row r="52" ht="36" customHeight="1" spans="1:11">
      <c r="A52" s="7"/>
      <c r="B52" s="11">
        <v>4</v>
      </c>
      <c r="C52" s="18" t="s">
        <v>657</v>
      </c>
      <c r="D52" s="18" t="s">
        <v>678</v>
      </c>
      <c r="E52" s="11"/>
      <c r="F52" s="11"/>
      <c r="G52" s="11">
        <v>10490</v>
      </c>
      <c r="H52" s="11"/>
      <c r="I52" s="11"/>
      <c r="J52" s="11">
        <f t="shared" si="9"/>
        <v>10490</v>
      </c>
      <c r="K52" s="26"/>
    </row>
    <row r="53" ht="36" customHeight="1" spans="1:11">
      <c r="A53" s="7"/>
      <c r="B53" s="11">
        <v>5</v>
      </c>
      <c r="C53" s="18" t="s">
        <v>679</v>
      </c>
      <c r="D53" s="18" t="s">
        <v>671</v>
      </c>
      <c r="E53" s="11"/>
      <c r="F53" s="11"/>
      <c r="G53" s="11"/>
      <c r="H53" s="23">
        <v>474716.76</v>
      </c>
      <c r="I53" s="11"/>
      <c r="J53" s="11">
        <f t="shared" si="9"/>
        <v>474716.76</v>
      </c>
      <c r="K53" s="26"/>
    </row>
    <row r="54" ht="36" customHeight="1" spans="1:11">
      <c r="A54" s="7"/>
      <c r="B54" s="11">
        <v>6</v>
      </c>
      <c r="C54" s="18" t="s">
        <v>680</v>
      </c>
      <c r="D54" s="18" t="s">
        <v>681</v>
      </c>
      <c r="E54" s="11"/>
      <c r="F54" s="11"/>
      <c r="G54" s="11">
        <v>6300</v>
      </c>
      <c r="H54" s="11"/>
      <c r="I54" s="11"/>
      <c r="J54" s="11">
        <f t="shared" si="9"/>
        <v>6300</v>
      </c>
      <c r="K54" s="26"/>
    </row>
    <row r="55" ht="36" customHeight="1" spans="1:11">
      <c r="A55" s="7"/>
      <c r="B55" s="11">
        <v>7</v>
      </c>
      <c r="C55" s="18" t="s">
        <v>682</v>
      </c>
      <c r="D55" s="18" t="s">
        <v>683</v>
      </c>
      <c r="E55" s="11"/>
      <c r="F55" s="11"/>
      <c r="G55" s="11"/>
      <c r="H55" s="11">
        <v>7000</v>
      </c>
      <c r="I55" s="11"/>
      <c r="J55" s="11">
        <f t="shared" si="9"/>
        <v>7000</v>
      </c>
      <c r="K55" s="26"/>
    </row>
    <row r="56" ht="36" customHeight="1" spans="1:11">
      <c r="A56" s="7"/>
      <c r="B56" s="11">
        <v>8</v>
      </c>
      <c r="C56" s="18" t="s">
        <v>684</v>
      </c>
      <c r="D56" s="18" t="s">
        <v>632</v>
      </c>
      <c r="E56" s="11"/>
      <c r="F56" s="11"/>
      <c r="G56" s="11"/>
      <c r="H56" s="11">
        <v>11000</v>
      </c>
      <c r="I56" s="11"/>
      <c r="J56" s="11">
        <f t="shared" si="9"/>
        <v>11000</v>
      </c>
      <c r="K56" s="26"/>
    </row>
    <row r="57" ht="36" customHeight="1" spans="1:11">
      <c r="A57" s="7"/>
      <c r="B57" s="11">
        <v>9</v>
      </c>
      <c r="C57" s="18" t="s">
        <v>139</v>
      </c>
      <c r="D57" s="18" t="s">
        <v>685</v>
      </c>
      <c r="E57" s="11"/>
      <c r="F57" s="11"/>
      <c r="G57" s="11">
        <v>28090</v>
      </c>
      <c r="H57" s="11"/>
      <c r="I57" s="11"/>
      <c r="J57" s="11">
        <f t="shared" si="9"/>
        <v>28090</v>
      </c>
      <c r="K57" s="26"/>
    </row>
    <row r="58" ht="36" customHeight="1" spans="1:11">
      <c r="A58" s="7"/>
      <c r="B58" s="11">
        <v>10</v>
      </c>
      <c r="C58" s="18" t="s">
        <v>94</v>
      </c>
      <c r="D58" s="18" t="s">
        <v>686</v>
      </c>
      <c r="E58" s="11"/>
      <c r="F58" s="11"/>
      <c r="G58" s="11"/>
      <c r="H58" s="11">
        <v>10825</v>
      </c>
      <c r="I58" s="11"/>
      <c r="J58" s="11">
        <f t="shared" si="9"/>
        <v>10825</v>
      </c>
      <c r="K58" s="26"/>
    </row>
    <row r="59" ht="36" customHeight="1" spans="1:11">
      <c r="A59" s="7"/>
      <c r="B59" s="11">
        <v>11</v>
      </c>
      <c r="C59" s="18" t="s">
        <v>94</v>
      </c>
      <c r="D59" s="18" t="s">
        <v>687</v>
      </c>
      <c r="E59" s="11"/>
      <c r="F59" s="11"/>
      <c r="G59" s="11"/>
      <c r="H59" s="11">
        <v>13800</v>
      </c>
      <c r="I59" s="11"/>
      <c r="J59" s="11">
        <f t="shared" si="9"/>
        <v>13800</v>
      </c>
      <c r="K59" s="26"/>
    </row>
    <row r="60" ht="36" customHeight="1" spans="1:11">
      <c r="A60" s="7"/>
      <c r="B60" s="11">
        <v>12</v>
      </c>
      <c r="C60" s="18" t="s">
        <v>688</v>
      </c>
      <c r="D60" s="18" t="s">
        <v>689</v>
      </c>
      <c r="E60" s="11"/>
      <c r="F60" s="11"/>
      <c r="G60" s="11"/>
      <c r="H60" s="11">
        <v>8500</v>
      </c>
      <c r="I60" s="11"/>
      <c r="J60" s="11">
        <f t="shared" si="9"/>
        <v>8500</v>
      </c>
      <c r="K60" s="26"/>
    </row>
    <row r="61" ht="36" customHeight="1" spans="1:11">
      <c r="A61" s="7"/>
      <c r="B61" s="11">
        <v>13</v>
      </c>
      <c r="C61" s="18" t="s">
        <v>690</v>
      </c>
      <c r="D61" s="18" t="s">
        <v>691</v>
      </c>
      <c r="E61" s="11"/>
      <c r="F61" s="11"/>
      <c r="G61" s="11"/>
      <c r="H61" s="11">
        <v>25970</v>
      </c>
      <c r="I61" s="11"/>
      <c r="J61" s="11">
        <f t="shared" si="9"/>
        <v>25970</v>
      </c>
      <c r="K61" s="26"/>
    </row>
    <row r="62" ht="36" customHeight="1" spans="1:11">
      <c r="A62" s="7"/>
      <c r="B62" s="11">
        <v>14</v>
      </c>
      <c r="C62" s="18" t="s">
        <v>71</v>
      </c>
      <c r="D62" s="18" t="s">
        <v>610</v>
      </c>
      <c r="E62" s="11"/>
      <c r="F62" s="11"/>
      <c r="G62" s="11"/>
      <c r="H62" s="11">
        <v>87900</v>
      </c>
      <c r="I62" s="11"/>
      <c r="J62" s="11">
        <f t="shared" si="9"/>
        <v>87900</v>
      </c>
      <c r="K62" s="26"/>
    </row>
    <row r="63" ht="36" customHeight="1" spans="1:11">
      <c r="A63" s="7"/>
      <c r="B63" s="11">
        <v>15</v>
      </c>
      <c r="C63" s="18" t="s">
        <v>692</v>
      </c>
      <c r="D63" s="18" t="s">
        <v>693</v>
      </c>
      <c r="E63" s="11"/>
      <c r="F63" s="11"/>
      <c r="G63" s="11"/>
      <c r="H63" s="11">
        <v>8000</v>
      </c>
      <c r="I63" s="11"/>
      <c r="J63" s="11">
        <f t="shared" si="9"/>
        <v>8000</v>
      </c>
      <c r="K63" s="26"/>
    </row>
    <row r="64" ht="36" customHeight="1" spans="1:11">
      <c r="A64" s="11"/>
      <c r="B64" s="11">
        <v>16</v>
      </c>
      <c r="C64" s="18" t="s">
        <v>692</v>
      </c>
      <c r="D64" s="18" t="s">
        <v>694</v>
      </c>
      <c r="E64" s="11"/>
      <c r="F64" s="11"/>
      <c r="G64" s="11"/>
      <c r="H64" s="11">
        <v>500</v>
      </c>
      <c r="I64" s="11"/>
      <c r="J64" s="11">
        <f t="shared" si="9"/>
        <v>500</v>
      </c>
      <c r="K64" s="26"/>
    </row>
    <row r="65" spans="1:11">
      <c r="A65" s="20" t="s">
        <v>53</v>
      </c>
      <c r="B65" s="21"/>
      <c r="C65" s="21"/>
      <c r="D65" s="22"/>
      <c r="E65" s="21"/>
      <c r="F65" s="21"/>
      <c r="G65" s="21"/>
      <c r="H65" s="21"/>
      <c r="I65" s="21"/>
      <c r="J65" s="27">
        <f>J53+J54+J55+J56+J57+J58+J59+J60+J61+J62+J63+J64</f>
        <v>682601.76</v>
      </c>
      <c r="K65" s="26"/>
    </row>
    <row r="66" ht="27.95" customHeight="1" spans="1:11">
      <c r="A66" s="3" t="s">
        <v>695</v>
      </c>
      <c r="B66" s="11">
        <v>1</v>
      </c>
      <c r="C66" s="18" t="s">
        <v>696</v>
      </c>
      <c r="D66" s="18" t="s">
        <v>697</v>
      </c>
      <c r="E66" s="11"/>
      <c r="F66" s="23"/>
      <c r="G66" s="11"/>
      <c r="H66" s="11"/>
      <c r="I66" s="11">
        <v>87900</v>
      </c>
      <c r="J66" s="11">
        <f t="shared" ref="J66:J68" si="10">E66+F66+G66+H66+I66</f>
        <v>87900</v>
      </c>
      <c r="K66" s="26"/>
    </row>
    <row r="67" ht="27.95" customHeight="1" spans="1:11">
      <c r="A67" s="7"/>
      <c r="B67" s="11">
        <v>2</v>
      </c>
      <c r="C67" s="18" t="s">
        <v>139</v>
      </c>
      <c r="D67" s="18" t="s">
        <v>698</v>
      </c>
      <c r="E67" s="11"/>
      <c r="F67" s="23"/>
      <c r="G67" s="11"/>
      <c r="H67" s="11">
        <v>70700</v>
      </c>
      <c r="I67" s="11"/>
      <c r="J67" s="11">
        <f t="shared" si="10"/>
        <v>70700</v>
      </c>
      <c r="K67" s="26"/>
    </row>
    <row r="68" ht="27.95" customHeight="1" spans="1:11">
      <c r="A68" s="7"/>
      <c r="B68" s="11">
        <v>3</v>
      </c>
      <c r="C68" s="18" t="s">
        <v>63</v>
      </c>
      <c r="D68" s="18" t="s">
        <v>699</v>
      </c>
      <c r="E68" s="11"/>
      <c r="F68" s="23"/>
      <c r="G68" s="11"/>
      <c r="H68" s="11">
        <v>33180</v>
      </c>
      <c r="I68" s="11"/>
      <c r="J68" s="11">
        <f t="shared" si="10"/>
        <v>33180</v>
      </c>
      <c r="K68" s="26"/>
    </row>
    <row r="69" ht="27.95" customHeight="1" spans="1:11">
      <c r="A69" s="7"/>
      <c r="B69" s="11">
        <v>4</v>
      </c>
      <c r="C69" s="18" t="s">
        <v>700</v>
      </c>
      <c r="D69" s="18" t="s">
        <v>701</v>
      </c>
      <c r="E69" s="11"/>
      <c r="F69" s="23"/>
      <c r="G69" s="11"/>
      <c r="H69" s="11">
        <v>23700</v>
      </c>
      <c r="I69" s="11"/>
      <c r="J69" s="11"/>
      <c r="K69" s="26"/>
    </row>
    <row r="70" ht="27.95" customHeight="1" spans="1:11">
      <c r="A70" s="7"/>
      <c r="B70" s="11">
        <v>5</v>
      </c>
      <c r="C70" s="18" t="s">
        <v>16</v>
      </c>
      <c r="D70" s="18" t="s">
        <v>702</v>
      </c>
      <c r="E70" s="11"/>
      <c r="F70" s="23"/>
      <c r="G70" s="11"/>
      <c r="H70" s="11">
        <v>749078.8</v>
      </c>
      <c r="I70" s="11"/>
      <c r="J70" s="11"/>
      <c r="K70" s="26"/>
    </row>
    <row r="71" ht="27.95" customHeight="1" spans="1:11">
      <c r="A71" s="7"/>
      <c r="B71" s="11">
        <v>6</v>
      </c>
      <c r="C71" s="18" t="s">
        <v>703</v>
      </c>
      <c r="D71" s="18" t="s">
        <v>671</v>
      </c>
      <c r="E71" s="11"/>
      <c r="F71" s="23"/>
      <c r="G71" s="11"/>
      <c r="H71" s="11">
        <v>663600</v>
      </c>
      <c r="I71" s="11"/>
      <c r="J71" s="11"/>
      <c r="K71" s="26"/>
    </row>
    <row r="72" ht="27.95" customHeight="1" spans="1:11">
      <c r="A72" s="7"/>
      <c r="B72" s="11">
        <v>7</v>
      </c>
      <c r="C72" s="18" t="s">
        <v>650</v>
      </c>
      <c r="D72" s="18" t="s">
        <v>704</v>
      </c>
      <c r="E72" s="11"/>
      <c r="F72" s="23"/>
      <c r="G72" s="11"/>
      <c r="H72" s="11">
        <v>92200</v>
      </c>
      <c r="I72" s="11"/>
      <c r="J72" s="11"/>
      <c r="K72" s="26"/>
    </row>
    <row r="73" spans="1:11">
      <c r="A73" s="20"/>
      <c r="B73" s="21"/>
      <c r="C73" s="21"/>
      <c r="D73" s="22"/>
      <c r="E73" s="21"/>
      <c r="F73" s="21"/>
      <c r="G73" s="21"/>
      <c r="H73" s="21"/>
      <c r="I73" s="21"/>
      <c r="J73" s="27">
        <f>J57+J58+J59+J60+J61+J62+J63+J64+J65+J66+J67+J68+J69+J70+J71+J72</f>
        <v>1057966.76</v>
      </c>
      <c r="K73" s="26"/>
    </row>
    <row r="74" ht="27.95" customHeight="1" spans="1:11">
      <c r="A74" s="3" t="s">
        <v>705</v>
      </c>
      <c r="B74" s="11">
        <v>1</v>
      </c>
      <c r="C74" s="18" t="s">
        <v>696</v>
      </c>
      <c r="D74" s="18" t="s">
        <v>697</v>
      </c>
      <c r="E74" s="11"/>
      <c r="F74" s="23"/>
      <c r="G74" s="11"/>
      <c r="H74" s="11"/>
      <c r="I74" s="11">
        <v>87900</v>
      </c>
      <c r="J74" s="11">
        <f t="shared" ref="J74:J76" si="11">E74+F74+G74+H74+I74</f>
        <v>87900</v>
      </c>
      <c r="K74" s="26"/>
    </row>
    <row r="75" ht="27.95" customHeight="1" spans="1:11">
      <c r="A75" s="7"/>
      <c r="B75" s="11">
        <v>2</v>
      </c>
      <c r="C75" s="18" t="s">
        <v>139</v>
      </c>
      <c r="D75" s="18" t="s">
        <v>698</v>
      </c>
      <c r="E75" s="11"/>
      <c r="F75" s="23"/>
      <c r="G75" s="11"/>
      <c r="H75" s="11">
        <v>70700</v>
      </c>
      <c r="I75" s="11"/>
      <c r="J75" s="11">
        <f t="shared" si="11"/>
        <v>70700</v>
      </c>
      <c r="K75" s="26"/>
    </row>
    <row r="76" ht="27.95" customHeight="1" spans="1:11">
      <c r="A76" s="7"/>
      <c r="B76" s="11">
        <v>3</v>
      </c>
      <c r="C76" s="18" t="s">
        <v>63</v>
      </c>
      <c r="D76" s="18" t="s">
        <v>699</v>
      </c>
      <c r="E76" s="11"/>
      <c r="F76" s="23"/>
      <c r="G76" s="11"/>
      <c r="H76" s="11">
        <v>33180</v>
      </c>
      <c r="I76" s="11"/>
      <c r="J76" s="11">
        <f t="shared" si="11"/>
        <v>33180</v>
      </c>
      <c r="K76" s="26"/>
    </row>
    <row r="77" ht="27.95" customHeight="1" spans="1:11">
      <c r="A77" s="7"/>
      <c r="B77" s="11">
        <v>4</v>
      </c>
      <c r="C77" s="18" t="s">
        <v>700</v>
      </c>
      <c r="D77" s="18" t="s">
        <v>701</v>
      </c>
      <c r="E77" s="11"/>
      <c r="F77" s="23"/>
      <c r="G77" s="11"/>
      <c r="H77" s="11">
        <v>23700</v>
      </c>
      <c r="I77" s="11"/>
      <c r="J77" s="11"/>
      <c r="K77" s="26"/>
    </row>
    <row r="78" ht="27.95" customHeight="1" spans="1:11">
      <c r="A78" s="7"/>
      <c r="B78" s="11">
        <v>5</v>
      </c>
      <c r="C78" s="18" t="s">
        <v>16</v>
      </c>
      <c r="D78" s="18" t="s">
        <v>702</v>
      </c>
      <c r="E78" s="11"/>
      <c r="F78" s="23"/>
      <c r="G78" s="11"/>
      <c r="H78" s="11">
        <v>749078.8</v>
      </c>
      <c r="I78" s="11"/>
      <c r="J78" s="11"/>
      <c r="K78" s="26"/>
    </row>
    <row r="79" ht="27.95" customHeight="1" spans="1:11">
      <c r="A79" s="7"/>
      <c r="B79" s="11">
        <v>6</v>
      </c>
      <c r="C79" s="18" t="s">
        <v>703</v>
      </c>
      <c r="D79" s="18" t="s">
        <v>671</v>
      </c>
      <c r="E79" s="11"/>
      <c r="F79" s="23"/>
      <c r="G79" s="11"/>
      <c r="H79" s="11">
        <v>663600</v>
      </c>
      <c r="I79" s="11"/>
      <c r="J79" s="11"/>
      <c r="K79" s="26"/>
    </row>
    <row r="80" ht="27.95" customHeight="1" spans="1:11">
      <c r="A80" s="7"/>
      <c r="B80" s="11">
        <v>7</v>
      </c>
      <c r="C80" s="18" t="s">
        <v>650</v>
      </c>
      <c r="D80" s="18" t="s">
        <v>704</v>
      </c>
      <c r="E80" s="11"/>
      <c r="F80" s="23"/>
      <c r="G80" s="11"/>
      <c r="H80" s="11">
        <v>92200</v>
      </c>
      <c r="I80" s="11"/>
      <c r="J80" s="11"/>
      <c r="K80" s="26"/>
    </row>
    <row r="81" ht="27.95" customHeight="1" spans="1:11">
      <c r="A81" s="7"/>
      <c r="B81" s="11">
        <v>8</v>
      </c>
      <c r="C81" s="18"/>
      <c r="D81" s="18"/>
      <c r="E81" s="11"/>
      <c r="F81" s="23"/>
      <c r="G81" s="11"/>
      <c r="H81" s="11"/>
      <c r="I81" s="11"/>
      <c r="J81" s="11"/>
      <c r="K81" s="26"/>
    </row>
    <row r="82" ht="27.95" customHeight="1" spans="1:11">
      <c r="A82" s="7"/>
      <c r="B82" s="11">
        <v>9</v>
      </c>
      <c r="C82" s="18"/>
      <c r="D82" s="18"/>
      <c r="E82" s="11"/>
      <c r="F82" s="23"/>
      <c r="G82" s="11"/>
      <c r="H82" s="11"/>
      <c r="I82" s="11"/>
      <c r="J82" s="11"/>
      <c r="K82" s="26"/>
    </row>
    <row r="83" ht="27.95" customHeight="1" spans="1:11">
      <c r="A83" s="7"/>
      <c r="B83" s="11">
        <v>10</v>
      </c>
      <c r="C83" s="18"/>
      <c r="D83" s="18"/>
      <c r="E83" s="11"/>
      <c r="F83" s="23"/>
      <c r="G83" s="11"/>
      <c r="H83" s="11"/>
      <c r="I83" s="11"/>
      <c r="J83" s="11"/>
      <c r="K83" s="26"/>
    </row>
    <row r="84" ht="27.95" customHeight="1" spans="1:11">
      <c r="A84" s="7"/>
      <c r="B84" s="11">
        <v>11</v>
      </c>
      <c r="C84" s="18"/>
      <c r="D84" s="18"/>
      <c r="E84" s="11"/>
      <c r="F84" s="23"/>
      <c r="G84" s="11"/>
      <c r="H84" s="11"/>
      <c r="I84" s="11"/>
      <c r="J84" s="11"/>
      <c r="K84" s="26"/>
    </row>
    <row r="85" ht="27.95" customHeight="1" spans="1:11">
      <c r="A85" s="7"/>
      <c r="B85" s="11">
        <v>12</v>
      </c>
      <c r="C85" s="18"/>
      <c r="D85" s="18"/>
      <c r="E85" s="11"/>
      <c r="F85" s="23"/>
      <c r="G85" s="11"/>
      <c r="H85" s="11"/>
      <c r="I85" s="11"/>
      <c r="J85" s="11"/>
      <c r="K85" s="26"/>
    </row>
    <row r="86" ht="27.95" customHeight="1" spans="1:11">
      <c r="A86" s="7"/>
      <c r="B86" s="11">
        <v>13</v>
      </c>
      <c r="C86" s="18"/>
      <c r="D86" s="18"/>
      <c r="E86" s="11"/>
      <c r="F86" s="23"/>
      <c r="G86" s="11"/>
      <c r="H86" s="11"/>
      <c r="I86" s="11"/>
      <c r="J86" s="11"/>
      <c r="K86" s="26"/>
    </row>
    <row r="87" ht="27.95" customHeight="1" spans="1:11">
      <c r="A87" s="7"/>
      <c r="B87" s="11">
        <v>14</v>
      </c>
      <c r="C87" s="18"/>
      <c r="D87" s="18"/>
      <c r="E87" s="11"/>
      <c r="F87" s="11"/>
      <c r="G87" s="11"/>
      <c r="H87" s="11"/>
      <c r="I87" s="23"/>
      <c r="J87" s="11"/>
      <c r="K87" s="26"/>
    </row>
    <row r="88" ht="27.95" customHeight="1" spans="1:11">
      <c r="A88" s="7"/>
      <c r="B88" s="11">
        <v>15</v>
      </c>
      <c r="C88" s="18"/>
      <c r="D88" s="18"/>
      <c r="E88" s="11"/>
      <c r="F88" s="11"/>
      <c r="G88" s="11"/>
      <c r="H88" s="11"/>
      <c r="I88" s="23"/>
      <c r="J88" s="11"/>
      <c r="K88" s="26"/>
    </row>
    <row r="89" ht="27.95" customHeight="1" spans="1:11">
      <c r="A89" s="7"/>
      <c r="B89" s="11">
        <v>16</v>
      </c>
      <c r="C89" s="18"/>
      <c r="D89" s="18"/>
      <c r="E89" s="11"/>
      <c r="F89" s="11"/>
      <c r="G89" s="11"/>
      <c r="H89" s="11"/>
      <c r="I89" s="23"/>
      <c r="J89" s="11"/>
      <c r="K89" s="26"/>
    </row>
    <row r="90" ht="27.95" customHeight="1" spans="1:11">
      <c r="A90" s="11"/>
      <c r="B90" s="11">
        <v>17</v>
      </c>
      <c r="C90" s="18"/>
      <c r="D90" s="18"/>
      <c r="E90" s="11"/>
      <c r="F90" s="11"/>
      <c r="G90" s="11"/>
      <c r="H90" s="11"/>
      <c r="I90" s="11"/>
      <c r="J90" s="11"/>
      <c r="K90" s="26"/>
    </row>
  </sheetData>
  <mergeCells count="18">
    <mergeCell ref="E2:J2"/>
    <mergeCell ref="E3:I3"/>
    <mergeCell ref="A2:A4"/>
    <mergeCell ref="A5:A34"/>
    <mergeCell ref="A36:A47"/>
    <mergeCell ref="A49:A64"/>
    <mergeCell ref="A66:A73"/>
    <mergeCell ref="A74:A90"/>
    <mergeCell ref="B2:B4"/>
    <mergeCell ref="B5:B9"/>
    <mergeCell ref="B20:B21"/>
    <mergeCell ref="B26:B27"/>
    <mergeCell ref="C2:C4"/>
    <mergeCell ref="C5:C9"/>
    <mergeCell ref="C20:C21"/>
    <mergeCell ref="C26:C27"/>
    <mergeCell ref="D2:D4"/>
    <mergeCell ref="J3:J4"/>
  </mergeCells>
  <hyperlinks>
    <hyperlink ref="A1" location="汇总表!A1" display="6月份之后报价单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1" sqref="C11"/>
    </sheetView>
  </sheetViews>
  <sheetFormatPr defaultColWidth="9" defaultRowHeight="14.4"/>
  <sheetData>
    <row r="1" spans="1:1">
      <c r="A1" s="1" t="s">
        <v>706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2020年6月-12月到账记录</vt:lpstr>
      <vt:lpstr>2021年到账记录</vt:lpstr>
      <vt:lpstr>6月份开始报价单统计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王者归来</cp:lastModifiedBy>
  <dcterms:created xsi:type="dcterms:W3CDTF">2020-06-02T08:49:00Z</dcterms:created>
  <cp:lastPrinted>2020-06-02T09:01:00Z</cp:lastPrinted>
  <dcterms:modified xsi:type="dcterms:W3CDTF">2021-08-25T07:39:02Z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A5477ACCD0EC41F8B8907EA321AE821A</vt:lpwstr>
  </property>
</Properties>
</file>