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清单" sheetId="3" r:id="rId1"/>
  </sheets>
  <definedNames>
    <definedName name="_xlnm._FilterDatabase" localSheetId="0" hidden="1">清单!$A$2:$L$38</definedName>
    <definedName name="_xlnm.Print_Area" localSheetId="0">清单!$A$1:$H$38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<sst xmlns="http://schemas.openxmlformats.org/spreadsheetml/2006/main" count="97" uniqueCount="72">
  <si>
    <t>新华科技大厦17层空调施工工程清单报价表</t>
  </si>
  <si>
    <t>序号</t>
  </si>
  <si>
    <t>名称</t>
  </si>
  <si>
    <t>项目特征描述</t>
  </si>
  <si>
    <t>单位</t>
  </si>
  <si>
    <t>工程量</t>
  </si>
  <si>
    <t>综合单价不含税（元）</t>
  </si>
  <si>
    <t>综合合价不含税（元）</t>
  </si>
  <si>
    <t>备注</t>
  </si>
  <si>
    <t>一、拆除工程</t>
  </si>
  <si>
    <t>风机盘管FP-102</t>
  </si>
  <si>
    <t>1.名称:风盘移位（拆除及安装利旧）                                2.符合设计、二次优化及施工规范、招标文件中的技术要求</t>
  </si>
  <si>
    <t>台</t>
  </si>
  <si>
    <t>通风管道拆除</t>
  </si>
  <si>
    <t>1.名称:通风管道拆除
2.规格:周长1200mm以内   
3.包含管件、支架、风道保温层、保护层等拆除                                  4.搬运至指定位置，码放整齐                                5.未尽事宜详见设计图纸、招标文件、满足设计及相关规范要求</t>
  </si>
  <si>
    <t>㎡</t>
  </si>
  <si>
    <t>二、空调设备</t>
  </si>
  <si>
    <t>风机盘管FP-85</t>
  </si>
  <si>
    <t>1.名称:风机盘管                                  2.型号:FP-85 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</si>
  <si>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风机盘管FP-86</t>
  </si>
  <si>
    <t>1.名称:风机盘管                                  2.型号:FP-68                          3.遥控控制，带回风箱                                     4.吊装，包含设备支吊架制作安装           5.设备保温绝热，支吊架除锈刷漆                                                                          7.未尽事宜详见设计图纸、招标文件、满足设计及相关规范要求</t>
  </si>
  <si>
    <t>遥控器</t>
  </si>
  <si>
    <t>1.名称:液晶温控遥控器                                  2.未尽事宜详见设计图纸、招标文件、满足设计及相关规范要求</t>
  </si>
  <si>
    <t>温控面板</t>
  </si>
  <si>
    <t>1.名称:液晶温控面板                                  2.未尽事宜详见设计图纸、招标文件、满足设计及相关规范要求</t>
  </si>
  <si>
    <t>三、空调通风系统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</si>
  <si>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</si>
  <si>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</si>
  <si>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软风道</t>
  </si>
  <si>
    <t>1.名称:软接头制作安装
2.材质:铝箔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</si>
  <si>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</si>
  <si>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</si>
  <si>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送风口</t>
  </si>
  <si>
    <t>1.名称:条形送风口
2.型号:1000*150mm                            3.未尽事宜详见设计图纸、招标文件、满足设计及相关规范要求</t>
  </si>
  <si>
    <t>个</t>
  </si>
  <si>
    <r>
      <rPr>
        <sz val="10"/>
        <rFont val="宋体"/>
        <charset val="134"/>
        <scheme val="minor"/>
      </rPr>
      <t>1.名称:送风口（</t>
    </r>
    <r>
      <rPr>
        <sz val="10"/>
        <color rgb="FFFF0000"/>
        <rFont val="宋体"/>
        <charset val="134"/>
        <scheme val="minor"/>
      </rPr>
      <t>带调节阀</t>
    </r>
    <r>
      <rPr>
        <sz val="10"/>
        <rFont val="宋体"/>
        <charset val="134"/>
        <scheme val="minor"/>
      </rPr>
      <t>）
2.型号:400*400mm                         4.未尽事宜详见设计图纸、招标文件、满足设计及相关规范要求</t>
    </r>
  </si>
  <si>
    <t>四、空调水系统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</si>
  <si>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</si>
  <si>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</si>
  <si>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</si>
  <si>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</si>
  <si>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</si>
  <si>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</si>
  <si>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</si>
  <si>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</si>
  <si>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</si>
  <si>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螺纹阀门</t>
  </si>
  <si>
    <t>1.名称:铜闸阀
2.规格:DN32
3.连接方式：螺纹连接
4.安装                                         5.未尽事宜详见设计图纸、招标文件、满足设计及相关规范要求</t>
  </si>
  <si>
    <t>1.名称:铜闸阀
2.规格:DN20
3.连接方式：螺纹连接
4.安装                                      5.未尽事宜详见设计图纸、招标文件、满足设计及相关规范要求</t>
  </si>
  <si>
    <t>1.名称:电磁阀
2.规格:DN20
3.连接方式：螺纹连接
4.安装     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</si>
  <si>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</si>
  <si>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</si>
  <si>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五、电气系统</t>
  </si>
  <si>
    <t>电气配管</t>
  </si>
  <si>
    <t>1.名称:电气配管
2.规格:JDG25
3.配置形式:明配
4.过路盒（箱）供应、安装
5.管堵，剔槽
6.包含支吊架制作安装，除锈刷漆
7.未尽事宜详见设计图纸、招标文件、满足设计及相关规范要求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</si>
  <si>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</si>
  <si>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</si>
  <si>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</si>
  <si>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</si>
  <si>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3.规格型号：ZRBV 1.5m2
4.材质:铜芯
5.配线部位:管内
6.穿引线，焊接包头等                         7.未尽事宜详见设计图纸、招标文件、满足设计及相关规范要求</t>
  </si>
  <si>
    <t>1.名称:电线 
2.配线形式:动力线路
3.规格型号：ZRBV 2.5m2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</si>
  <si>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</si>
  <si>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4.安装形式:明装                            5.未尽事宜详见设计图纸、招标文件、满足设计及相关规范要求</t>
  </si>
  <si>
    <t>系统调试</t>
  </si>
  <si>
    <t xml:space="preserve">1.系统调试                                 2.未尽事宜详见设计图纸、招标文件、满足设计及相关规范要求     </t>
  </si>
  <si>
    <t>项</t>
  </si>
  <si>
    <t>费率为直接费的1%</t>
  </si>
  <si>
    <t>直接费合计（税前价）</t>
  </si>
  <si>
    <t>元</t>
  </si>
  <si>
    <t>税金</t>
  </si>
  <si>
    <t>总计（含税）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</si>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</sst>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7" fontId="1" fillId="2" borderId="0" xfId="0" applyNumberFormat="1" applyFont="1" applyFill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2" fillId="2" borderId="6" xfId="0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 applyProtection="1">
      <alignment horizontal="right" vertical="center" wrapText="1"/>
    </xf>
    <xf numFmtId="0" fontId="3" fillId="3" borderId="1" xfId="52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7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right" vertical="center" wrapText="1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52" applyFont="1" applyFill="1" applyBorder="1" applyAlignment="1">
      <alignment horizontal="left" vertical="center"/>
    </xf>
    <xf numFmtId="177" fontId="3" fillId="2" borderId="1" xfId="54" applyNumberFormat="1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 applyProtection="1">
      <alignment horizontal="left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176" fontId="1" fillId="2" borderId="1" xfId="0" applyNumberFormat="1" applyFont="1" applyFill="1" applyBorder="1" applyAlignment="1" applyProtection="1">
      <alignment vertical="center" wrapText="1"/>
    </xf>
    <xf numFmtId="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38"/>
  <sheetViews>
    <sheetView tabSelected="1" view="pageBreakPreview" zoomScale="110" zoomScaleNormal="115" workbookViewId="0">
      <pane ySplit="3" topLeftCell="A31" activePane="bottomLeft" state="frozen"/>
      <selection/>
      <selection pane="bottomLeft" activeCell="G28" sqref="G28"/>
    </sheetView>
  </sheetViews>
  <sheetFormatPr defaultColWidth="9" defaultRowHeight="12"/>
  <cols>
    <col min="1" max="1" width="3.85833333333333" style="1" customWidth="1"/>
    <col min="2" max="2" width="13.4083333333333" style="2" customWidth="1"/>
    <col min="3" max="3" width="26.375" style="2" customWidth="1"/>
    <col min="4" max="4" width="5.68333333333333" style="1" customWidth="1"/>
    <col min="5" max="5" width="6.59166666666667" style="3" customWidth="1"/>
    <col min="6" max="6" width="10.7916666666667" style="3" customWidth="1"/>
    <col min="7" max="7" width="9.2" style="3" customWidth="1"/>
    <col min="8" max="8" width="12.625" style="1"/>
    <col min="9" max="9" width="9.5" style="4" customWidth="1"/>
    <col min="10" max="10" width="27" style="1" customWidth="1"/>
    <col min="11" max="11" width="9.5" style="4" customWidth="1"/>
    <col min="12" max="16384" width="9" style="1"/>
  </cols>
  <sheetData>
    <row r="1" ht="41" customHeight="1" spans="1:8">
      <c r="A1" s="5" t="s">
        <v>0</v>
      </c>
      <c r="B1" s="6"/>
      <c r="C1" s="6"/>
      <c r="D1" s="5"/>
      <c r="E1" s="7"/>
      <c r="F1" s="7"/>
      <c r="G1" s="7"/>
      <c r="H1" s="5"/>
    </row>
    <row r="2" spans="1:8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  <c r="F2" s="12" t="s">
        <v>6</v>
      </c>
      <c r="G2" s="12" t="s">
        <v>7</v>
      </c>
      <c r="H2" s="13" t="s">
        <v>8</v>
      </c>
    </row>
    <row r="3" spans="1:8">
      <c r="A3" s="8"/>
      <c r="B3" s="9"/>
      <c r="C3" s="10"/>
      <c r="D3" s="8"/>
      <c r="E3" s="11"/>
      <c r="F3" s="14"/>
      <c r="G3" s="14"/>
      <c r="H3" s="15"/>
    </row>
    <row r="4" ht="21" customHeight="1" spans="1:8">
      <c r="A4" s="16" t="s">
        <v>9</v>
      </c>
      <c r="B4" s="17"/>
      <c r="C4" s="17"/>
      <c r="D4" s="17"/>
      <c r="E4" s="17"/>
      <c r="F4" s="17"/>
      <c r="G4" s="18">
        <f>G5+G6</f>
        <v>3523.6</v>
      </c>
      <c r="H4" s="19"/>
    </row>
    <row r="5" ht="48" outlineLevel="1" spans="1:8">
      <c r="A5" s="8">
        <v>1</v>
      </c>
      <c r="B5" s="20" t="s">
        <v>10</v>
      </c>
      <c r="C5" s="21" t="s">
        <v>11</v>
      </c>
      <c r="D5" s="22" t="s">
        <v>12</v>
      </c>
      <c r="E5" s="23">
        <v>2</v>
      </c>
      <c r="F5" s="23">
        <v>350</v>
      </c>
      <c r="G5" s="23">
        <f>F5*E5</f>
        <v>700</v>
      </c>
      <c r="H5" s="24"/>
    </row>
    <row r="6" ht="84" outlineLevel="1" spans="1:8">
      <c r="A6" s="8">
        <v>2</v>
      </c>
      <c r="B6" s="20" t="s">
        <v>13</v>
      </c>
      <c r="C6" s="21" t="s">
        <v>14</v>
      </c>
      <c r="D6" s="22" t="s">
        <v>15</v>
      </c>
      <c r="E6" s="23">
        <v>78</v>
      </c>
      <c r="F6" s="23">
        <v>36.2</v>
      </c>
      <c r="G6" s="23">
        <f>F6*E6</f>
        <v>2823.6</v>
      </c>
      <c r="H6" s="24"/>
    </row>
    <row r="7" ht="20" customHeight="1" spans="1:8">
      <c r="A7" s="16" t="s">
        <v>16</v>
      </c>
      <c r="B7" s="17"/>
      <c r="C7" s="17"/>
      <c r="D7" s="17"/>
      <c r="E7" s="17"/>
      <c r="F7" s="25"/>
      <c r="G7" s="26">
        <f>G9+G8+G10+G11</f>
        <v>25906</v>
      </c>
      <c r="H7" s="24"/>
    </row>
    <row r="8" ht="84" outlineLevel="1" spans="1:8">
      <c r="A8" s="8">
        <v>3</v>
      </c>
      <c r="B8" s="20" t="s">
        <v>17</v>
      </c>
      <c r="C8" s="21" t="s">
        <v>18</v>
      </c>
      <c r="D8" s="22" t="s">
        <v>12</v>
      </c>
      <c r="E8" s="23">
        <v>11</v>
      </c>
      <c r="F8" s="23">
        <v>1178</v>
      </c>
      <c r="G8" s="23">
        <f>F8*E8</f>
        <v>12958</v>
      </c>
      <c r="H8" s="24"/>
    </row>
    <row r="9" ht="84" outlineLevel="1" spans="1:8">
      <c r="A9" s="8">
        <v>4</v>
      </c>
      <c r="B9" s="20" t="s">
        <v>19</v>
      </c>
      <c r="C9" s="21" t="s">
        <v>20</v>
      </c>
      <c r="D9" s="22" t="s">
        <v>12</v>
      </c>
      <c r="E9" s="23">
        <v>1</v>
      </c>
      <c r="F9" s="23">
        <v>1092</v>
      </c>
      <c r="G9" s="23">
        <f>F9*E9</f>
        <v>1092</v>
      </c>
      <c r="H9" s="24"/>
    </row>
    <row r="10" ht="36" outlineLevel="1" spans="1:8">
      <c r="A10" s="8">
        <v>5</v>
      </c>
      <c r="B10" s="20" t="s">
        <v>21</v>
      </c>
      <c r="C10" s="21" t="s">
        <v>22</v>
      </c>
      <c r="D10" s="22" t="s">
        <v>12</v>
      </c>
      <c r="E10" s="23">
        <v>39</v>
      </c>
      <c r="F10" s="23">
        <v>150</v>
      </c>
      <c r="G10" s="23">
        <f>F10*E10</f>
        <v>5850</v>
      </c>
      <c r="H10" s="24"/>
    </row>
    <row r="11" ht="36" outlineLevel="1" spans="1:8">
      <c r="A11" s="8">
        <v>6</v>
      </c>
      <c r="B11" s="20" t="s">
        <v>23</v>
      </c>
      <c r="C11" s="21" t="s">
        <v>24</v>
      </c>
      <c r="D11" s="22" t="s">
        <v>12</v>
      </c>
      <c r="E11" s="23">
        <v>39</v>
      </c>
      <c r="F11" s="23">
        <v>154</v>
      </c>
      <c r="G11" s="23">
        <f>F11*E11</f>
        <v>6006</v>
      </c>
      <c r="H11" s="24"/>
    </row>
    <row r="12" ht="19" customHeight="1" spans="1:8">
      <c r="A12" s="16" t="s">
        <v>25</v>
      </c>
      <c r="B12" s="17"/>
      <c r="C12" s="17"/>
      <c r="D12" s="17"/>
      <c r="E12" s="17"/>
      <c r="F12" s="25"/>
      <c r="G12" s="26">
        <f>G16+G13+G14+G15+G17</f>
        <v>31694.2</v>
      </c>
      <c r="H12" s="24"/>
    </row>
    <row r="13" ht="96" outlineLevel="1" spans="1:8">
      <c r="A13" s="8">
        <v>7</v>
      </c>
      <c r="B13" s="20" t="s">
        <v>26</v>
      </c>
      <c r="C13" s="21" t="s">
        <v>27</v>
      </c>
      <c r="D13" s="22" t="s">
        <v>15</v>
      </c>
      <c r="E13" s="23">
        <v>101.5</v>
      </c>
      <c r="F13" s="23">
        <v>122</v>
      </c>
      <c r="G13" s="23">
        <f>F13*E13</f>
        <v>12383</v>
      </c>
      <c r="H13" s="24"/>
    </row>
    <row r="14" ht="48" outlineLevel="1" spans="1:8">
      <c r="A14" s="8">
        <v>8</v>
      </c>
      <c r="B14" s="20" t="s">
        <v>28</v>
      </c>
      <c r="C14" s="27" t="s">
        <v>29</v>
      </c>
      <c r="D14" s="22" t="s">
        <v>15</v>
      </c>
      <c r="E14" s="23">
        <v>15</v>
      </c>
      <c r="F14" s="23">
        <v>200</v>
      </c>
      <c r="G14" s="23">
        <f>F14*E14</f>
        <v>3000</v>
      </c>
      <c r="H14" s="24"/>
    </row>
    <row r="15" s="1" customFormat="1" ht="48" outlineLevel="1" spans="1:11">
      <c r="A15" s="8">
        <v>9</v>
      </c>
      <c r="B15" s="20" t="s">
        <v>30</v>
      </c>
      <c r="C15" s="27" t="s">
        <v>31</v>
      </c>
      <c r="D15" s="22" t="s">
        <v>15</v>
      </c>
      <c r="E15" s="23">
        <v>114.7</v>
      </c>
      <c r="F15" s="23">
        <v>76</v>
      </c>
      <c r="G15" s="23">
        <f>F15*E15</f>
        <v>8717.2</v>
      </c>
      <c r="H15" s="24"/>
      <c r="I15" s="4"/>
      <c r="K15" s="4"/>
    </row>
    <row r="16" s="1" customFormat="1" ht="48" outlineLevel="1" spans="1:11">
      <c r="A16" s="8">
        <v>10</v>
      </c>
      <c r="B16" s="28" t="s">
        <v>32</v>
      </c>
      <c r="C16" s="29" t="s">
        <v>33</v>
      </c>
      <c r="D16" s="30" t="s">
        <v>34</v>
      </c>
      <c r="E16" s="31">
        <v>26</v>
      </c>
      <c r="F16" s="31">
        <v>165</v>
      </c>
      <c r="G16" s="31">
        <f>F16*E16</f>
        <v>4290</v>
      </c>
      <c r="H16" s="32"/>
      <c r="I16" s="4"/>
      <c r="K16" s="4"/>
    </row>
    <row r="17" ht="48" outlineLevel="1" spans="1:8">
      <c r="A17" s="8">
        <v>11</v>
      </c>
      <c r="B17" s="28" t="s">
        <v>32</v>
      </c>
      <c r="C17" s="29" t="s">
        <v>35</v>
      </c>
      <c r="D17" s="30" t="s">
        <v>34</v>
      </c>
      <c r="E17" s="31">
        <v>28</v>
      </c>
      <c r="F17" s="31">
        <v>118</v>
      </c>
      <c r="G17" s="31">
        <f>F17*E17</f>
        <v>3304</v>
      </c>
      <c r="H17" s="32"/>
    </row>
    <row r="18" ht="25" customHeight="1" spans="1:8">
      <c r="A18" s="16" t="s">
        <v>36</v>
      </c>
      <c r="B18" s="17"/>
      <c r="C18" s="17"/>
      <c r="D18" s="17"/>
      <c r="E18" s="17"/>
      <c r="F18" s="17"/>
      <c r="G18" s="33">
        <f>G19+G20+G21+G22+G23+G24+G25+G26</f>
        <v>31559.3</v>
      </c>
      <c r="H18" s="19"/>
    </row>
    <row r="19" ht="132" outlineLevel="1" spans="1:8">
      <c r="A19" s="8">
        <v>12</v>
      </c>
      <c r="B19" s="20" t="s">
        <v>37</v>
      </c>
      <c r="C19" s="34" t="s">
        <v>38</v>
      </c>
      <c r="D19" s="22" t="s">
        <v>39</v>
      </c>
      <c r="E19" s="23">
        <v>268.8</v>
      </c>
      <c r="F19" s="23">
        <v>40</v>
      </c>
      <c r="G19" s="23">
        <f t="shared" ref="G19:G26" si="0">E19*F19</f>
        <v>10752</v>
      </c>
      <c r="H19" s="24"/>
    </row>
    <row r="20" ht="132" outlineLevel="1" spans="1:8">
      <c r="A20" s="8">
        <v>13</v>
      </c>
      <c r="B20" s="20" t="s">
        <v>37</v>
      </c>
      <c r="C20" s="34" t="s">
        <v>40</v>
      </c>
      <c r="D20" s="22" t="s">
        <v>39</v>
      </c>
      <c r="E20" s="23">
        <v>63.9</v>
      </c>
      <c r="F20" s="23">
        <v>47</v>
      </c>
      <c r="G20" s="23">
        <f t="shared" si="0"/>
        <v>3003.3</v>
      </c>
      <c r="H20" s="24"/>
    </row>
    <row r="21" ht="48" outlineLevel="1" spans="1:8">
      <c r="A21" s="8">
        <v>14</v>
      </c>
      <c r="B21" s="20" t="s">
        <v>41</v>
      </c>
      <c r="C21" s="27" t="s">
        <v>42</v>
      </c>
      <c r="D21" s="22" t="s">
        <v>43</v>
      </c>
      <c r="E21" s="23">
        <v>5</v>
      </c>
      <c r="F21" s="23">
        <v>2052</v>
      </c>
      <c r="G21" s="23">
        <f t="shared" si="0"/>
        <v>10260</v>
      </c>
      <c r="H21" s="24"/>
    </row>
    <row r="22" ht="60" outlineLevel="1" spans="1:8">
      <c r="A22" s="8">
        <v>15</v>
      </c>
      <c r="B22" s="20" t="s">
        <v>44</v>
      </c>
      <c r="C22" s="21" t="s">
        <v>45</v>
      </c>
      <c r="D22" s="22" t="s">
        <v>34</v>
      </c>
      <c r="E22" s="23">
        <v>28</v>
      </c>
      <c r="F22" s="23">
        <v>18</v>
      </c>
      <c r="G22" s="23">
        <f t="shared" si="0"/>
        <v>504</v>
      </c>
      <c r="H22" s="24"/>
    </row>
    <row r="23" ht="72" outlineLevel="1" spans="1:8">
      <c r="A23" s="8">
        <v>16</v>
      </c>
      <c r="B23" s="20" t="s">
        <v>46</v>
      </c>
      <c r="C23" s="35" t="s">
        <v>47</v>
      </c>
      <c r="D23" s="22" t="s">
        <v>34</v>
      </c>
      <c r="E23" s="23">
        <v>28</v>
      </c>
      <c r="F23" s="23">
        <v>80</v>
      </c>
      <c r="G23" s="23">
        <f t="shared" si="0"/>
        <v>2240</v>
      </c>
      <c r="H23" s="24"/>
    </row>
    <row r="24" ht="72" outlineLevel="1" spans="1:8">
      <c r="A24" s="8">
        <v>17</v>
      </c>
      <c r="B24" s="20" t="s">
        <v>46</v>
      </c>
      <c r="C24" s="35" t="s">
        <v>48</v>
      </c>
      <c r="D24" s="22" t="s">
        <v>34</v>
      </c>
      <c r="E24" s="23">
        <v>24</v>
      </c>
      <c r="F24" s="23">
        <v>40</v>
      </c>
      <c r="G24" s="23">
        <f t="shared" si="0"/>
        <v>960</v>
      </c>
      <c r="H24" s="24"/>
    </row>
    <row r="25" ht="72" outlineLevel="1" spans="1:8">
      <c r="A25" s="8">
        <v>18</v>
      </c>
      <c r="B25" s="28" t="s">
        <v>46</v>
      </c>
      <c r="C25" s="36" t="s">
        <v>49</v>
      </c>
      <c r="D25" s="30" t="s">
        <v>34</v>
      </c>
      <c r="E25" s="31">
        <v>12</v>
      </c>
      <c r="F25" s="31">
        <v>285</v>
      </c>
      <c r="G25" s="31">
        <f t="shared" si="0"/>
        <v>3420</v>
      </c>
      <c r="H25" s="32"/>
    </row>
    <row r="26" ht="60" outlineLevel="1" spans="1:8">
      <c r="A26" s="8">
        <v>19</v>
      </c>
      <c r="B26" s="37" t="s">
        <v>50</v>
      </c>
      <c r="C26" s="27" t="s">
        <v>51</v>
      </c>
      <c r="D26" s="22" t="s">
        <v>34</v>
      </c>
      <c r="E26" s="23">
        <v>12</v>
      </c>
      <c r="F26" s="23">
        <v>35</v>
      </c>
      <c r="G26" s="23">
        <f t="shared" si="0"/>
        <v>420</v>
      </c>
      <c r="H26" s="24"/>
    </row>
    <row r="27" ht="26" customHeight="1" spans="1:8">
      <c r="A27" s="16" t="s">
        <v>52</v>
      </c>
      <c r="B27" s="17"/>
      <c r="C27" s="17"/>
      <c r="D27" s="17"/>
      <c r="E27" s="17"/>
      <c r="F27" s="17"/>
      <c r="G27" s="33">
        <f>G28+G29+G30+G31+G32+G33</f>
        <v>11155.4</v>
      </c>
      <c r="H27" s="19"/>
    </row>
    <row r="28" ht="96" outlineLevel="1" spans="1:8">
      <c r="A28" s="8">
        <v>20</v>
      </c>
      <c r="B28" s="20" t="s">
        <v>53</v>
      </c>
      <c r="C28" s="38" t="s">
        <v>54</v>
      </c>
      <c r="D28" s="22" t="s">
        <v>55</v>
      </c>
      <c r="E28" s="23">
        <v>145.4</v>
      </c>
      <c r="F28" s="23">
        <v>21</v>
      </c>
      <c r="G28" s="23">
        <f t="shared" ref="G28:G33" si="1">F28*E28</f>
        <v>3053.4</v>
      </c>
      <c r="H28" s="24"/>
    </row>
    <row r="29" s="1" customFormat="1" ht="48" outlineLevel="1" spans="1:11">
      <c r="A29" s="8">
        <v>21</v>
      </c>
      <c r="B29" s="20" t="s">
        <v>56</v>
      </c>
      <c r="C29" s="35" t="s">
        <v>57</v>
      </c>
      <c r="D29" s="22" t="s">
        <v>55</v>
      </c>
      <c r="E29" s="23">
        <v>39</v>
      </c>
      <c r="F29" s="23">
        <v>31</v>
      </c>
      <c r="G29" s="23">
        <f t="shared" si="1"/>
        <v>1209</v>
      </c>
      <c r="H29" s="24"/>
      <c r="I29" s="4"/>
      <c r="K29" s="4"/>
    </row>
    <row r="30" ht="96" outlineLevel="1" spans="1:10">
      <c r="A30" s="8">
        <v>22</v>
      </c>
      <c r="B30" s="20" t="s">
        <v>58</v>
      </c>
      <c r="C30" s="38" t="s">
        <v>59</v>
      </c>
      <c r="D30" s="22" t="s">
        <v>55</v>
      </c>
      <c r="E30" s="23">
        <v>266</v>
      </c>
      <c r="F30" s="23">
        <v>4</v>
      </c>
      <c r="G30" s="23">
        <f t="shared" si="1"/>
        <v>1064</v>
      </c>
      <c r="H30" s="24"/>
      <c r="J30" s="52"/>
    </row>
    <row r="31" ht="96" outlineLevel="1" spans="1:8">
      <c r="A31" s="8">
        <v>23</v>
      </c>
      <c r="B31" s="20" t="s">
        <v>58</v>
      </c>
      <c r="C31" s="38" t="s">
        <v>60</v>
      </c>
      <c r="D31" s="22" t="s">
        <v>55</v>
      </c>
      <c r="E31" s="23">
        <v>436.2</v>
      </c>
      <c r="F31" s="23">
        <v>5</v>
      </c>
      <c r="G31" s="23">
        <f t="shared" si="1"/>
        <v>2181</v>
      </c>
      <c r="H31" s="24"/>
    </row>
    <row r="32" ht="72" outlineLevel="1" spans="1:8">
      <c r="A32" s="8">
        <v>24</v>
      </c>
      <c r="B32" s="20" t="s">
        <v>61</v>
      </c>
      <c r="C32" s="27" t="s">
        <v>62</v>
      </c>
      <c r="D32" s="22" t="s">
        <v>34</v>
      </c>
      <c r="E32" s="23">
        <v>78</v>
      </c>
      <c r="F32" s="23">
        <v>16</v>
      </c>
      <c r="G32" s="23">
        <f t="shared" si="1"/>
        <v>1248</v>
      </c>
      <c r="H32" s="24"/>
    </row>
    <row r="33" ht="36" outlineLevel="1" spans="1:8">
      <c r="A33" s="8">
        <v>25</v>
      </c>
      <c r="B33" s="20" t="s">
        <v>63</v>
      </c>
      <c r="C33" s="39" t="s">
        <v>64</v>
      </c>
      <c r="D33" s="22" t="s">
        <v>65</v>
      </c>
      <c r="E33" s="23">
        <v>3</v>
      </c>
      <c r="F33" s="23">
        <v>800</v>
      </c>
      <c r="G33" s="23">
        <f t="shared" si="1"/>
        <v>2400</v>
      </c>
      <c r="H33" s="40" t="s">
        <v>66</v>
      </c>
    </row>
    <row r="34" ht="26" customHeight="1" spans="1:8">
      <c r="A34" s="8"/>
      <c r="B34" s="20" t="s">
        <v>67</v>
      </c>
      <c r="C34" s="21"/>
      <c r="D34" s="41" t="s">
        <v>68</v>
      </c>
      <c r="E34" s="42"/>
      <c r="F34" s="42"/>
      <c r="G34" s="23">
        <f>G4+G7+G12+G18+G27</f>
        <v>103838.5</v>
      </c>
      <c r="H34" s="24"/>
    </row>
    <row r="35" ht="22" customHeight="1" spans="1:8">
      <c r="A35" s="8"/>
      <c r="B35" s="20" t="s">
        <v>69</v>
      </c>
      <c r="C35" s="43">
        <v>0.09</v>
      </c>
      <c r="D35" s="41" t="s">
        <v>68</v>
      </c>
      <c r="E35" s="42"/>
      <c r="F35" s="42"/>
      <c r="G35" s="23">
        <f>G34*C35</f>
        <v>9345.465</v>
      </c>
      <c r="H35" s="24"/>
    </row>
    <row r="36" ht="19" customHeight="1" spans="1:8">
      <c r="A36" s="8"/>
      <c r="B36" s="20" t="s">
        <v>70</v>
      </c>
      <c r="C36" s="21"/>
      <c r="D36" s="41" t="s">
        <v>68</v>
      </c>
      <c r="E36" s="23"/>
      <c r="F36" s="23"/>
      <c r="G36" s="11">
        <f>G35+G34</f>
        <v>113183.965</v>
      </c>
      <c r="H36" s="24"/>
    </row>
    <row r="37" spans="1:8">
      <c r="A37" s="8"/>
      <c r="B37" s="44"/>
      <c r="C37" s="44"/>
      <c r="D37" s="45"/>
      <c r="E37" s="46"/>
      <c r="F37" s="46"/>
      <c r="G37" s="46"/>
      <c r="H37" s="24"/>
    </row>
    <row r="38" ht="116" customHeight="1" spans="1:8">
      <c r="A38" s="47" t="s">
        <v>71</v>
      </c>
      <c r="B38" s="48"/>
      <c r="C38" s="49"/>
      <c r="D38" s="49"/>
      <c r="E38" s="50"/>
      <c r="F38" s="50"/>
      <c r="G38" s="50"/>
      <c r="H38" s="51"/>
    </row>
  </sheetData>
  <mergeCells count="16">
    <mergeCell ref="A1:H1"/>
    <mergeCell ref="A4:F4"/>
    <mergeCell ref="A7:F7"/>
    <mergeCell ref="A12:F12"/>
    <mergeCell ref="A18:F18"/>
    <mergeCell ref="A27:F27"/>
    <mergeCell ref="B37:E37"/>
    <mergeCell ref="A38:H38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Administrator</cp:lastModifiedBy>
  <dcterms:created xsi:type="dcterms:W3CDTF">2006-09-13T11:21:00Z</dcterms:created>
  <cp:lastPrinted>2019-02-27T02:11:00Z</cp:lastPrinted>
  <dcterms:modified xsi:type="dcterms:W3CDTF">2021-07-03T08:55:22Z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9FD463DDC7CE4A5FAB27B37DE5B7E9B4</vt:lpwstr>
  </property>
</Properties>
</file>