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<sst xmlns="http://schemas.openxmlformats.org/spreadsheetml/2006/main" count="43" uniqueCount="23">
  <si>
    <t>2020年（1-12月份）宇达运营成本结算表</t>
  </si>
  <si>
    <t>序号</t>
  </si>
  <si>
    <t>年份</t>
  </si>
  <si>
    <t>项目</t>
  </si>
  <si>
    <t>预算用量</t>
  </si>
  <si>
    <t>预算单价/元</t>
  </si>
  <si>
    <t>预算金额/元</t>
  </si>
  <si>
    <t>实际用量</t>
  </si>
  <si>
    <t>预算单价实际成本金额/元</t>
  </si>
  <si>
    <t>实际结余/元</t>
  </si>
  <si>
    <t>备注</t>
  </si>
  <si>
    <t>2020年</t>
  </si>
  <si>
    <t>燃气</t>
  </si>
  <si>
    <t>电</t>
  </si>
  <si>
    <t>自来水</t>
  </si>
  <si>
    <t>人工费</t>
  </si>
  <si>
    <t>/</t>
  </si>
  <si>
    <t>物料费</t>
  </si>
  <si>
    <t>小计</t>
  </si>
  <si>
    <r>
      <rPr>
        <sz val="12"/>
        <color theme="1"/>
        <rFont val="楷体"/>
        <charset val="134"/>
      </rPr>
      <t>注：能耗量单位（燃气/m</t>
    </r>
    <r>
      <rPr>
        <sz val="12"/>
        <color theme="1"/>
        <rFont val="宋体"/>
        <charset val="134"/>
      </rPr>
      <t>³</t>
    </r>
    <r>
      <rPr>
        <sz val="12"/>
        <color theme="1"/>
        <rFont val="楷体"/>
        <charset val="134"/>
      </rPr>
      <t>）（电/度）（水/m</t>
    </r>
    <r>
      <rPr>
        <sz val="12"/>
        <color theme="1"/>
        <rFont val="宋体"/>
        <charset val="134"/>
      </rPr>
      <t>³</t>
    </r>
    <r>
      <rPr>
        <sz val="12"/>
        <color theme="1"/>
        <rFont val="楷体"/>
        <charset val="134"/>
      </rPr>
      <t>）</t>
    </r>
  </si>
  <si>
    <t>2021年（1-3月份）宇达运营成本结算表</t>
  </si>
  <si>
    <t>2021年</t>
  </si>
  <si>
    <t>物料 费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</si>
</sst>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b/>
      <sz val="16"/>
      <color theme="1"/>
      <name val="楷体"/>
      <charset val="134"/>
    </font>
    <font>
      <b/>
      <sz val="11"/>
      <color theme="1"/>
      <name val="宋体"/>
      <charset val="134"/>
      <scheme val="minor"/>
    </font>
    <font>
      <b/>
      <sz val="12"/>
      <color theme="1"/>
      <name val="楷体"/>
      <charset val="134"/>
    </font>
    <font>
      <sz val="12"/>
      <color theme="1"/>
      <name val="楷体"/>
      <charset val="134"/>
    </font>
    <font>
      <sz val="14"/>
      <color theme="1"/>
      <name val="楷体"/>
      <charset val="134"/>
    </font>
    <font>
      <b/>
      <sz val="11"/>
      <color theme="1"/>
      <name val="楷体"/>
      <charset val="134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2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8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4" borderId="4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21" fillId="22" borderId="6" applyNumberFormat="0" applyAlignment="0" applyProtection="0">
      <alignment vertical="center"/>
    </xf>
    <xf numFmtId="0" fontId="23" fillId="22" borderId="2" applyNumberFormat="0" applyAlignment="0" applyProtection="0">
      <alignment vertical="center"/>
    </xf>
    <xf numFmtId="0" fontId="24" fillId="31" borderId="8" applyNumberFormat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6" fillId="0" borderId="0" xfId="0" applyFont="1" applyFill="1" applyBorder="1">
      <alignment vertical="center"/>
    </xf>
    <xf numFmtId="0" fontId="0" fillId="0" borderId="0" xfId="0" applyFill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5"/>
  <sheetViews>
    <sheetView tabSelected="1" workbookViewId="0">
      <selection activeCell="M17" sqref="M17"/>
    </sheetView>
  </sheetViews>
  <sheetFormatPr defaultColWidth="9" defaultRowHeight="13.5"/>
  <cols>
    <col min="1" max="1" width="4.5" customWidth="1"/>
    <col min="2" max="2" width="6.75" customWidth="1"/>
    <col min="3" max="3" width="10.875" customWidth="1"/>
    <col min="4" max="4" width="9.625" customWidth="1"/>
    <col min="5" max="5" width="12.25" customWidth="1"/>
    <col min="6" max="6" width="9.625" customWidth="1"/>
    <col min="7" max="7" width="9.125" customWidth="1"/>
    <col min="8" max="8" width="12.125" customWidth="1"/>
    <col min="9" max="9" width="10.125" customWidth="1"/>
    <col min="10" max="10" width="12.875" customWidth="1"/>
    <col min="11" max="11" width="12.25" customWidth="1"/>
    <col min="13" max="13" width="12.625"/>
  </cols>
  <sheetData>
    <row r="1" spans="1:10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pans="1:10">
      <c r="A2" s="2"/>
      <c r="B2" s="2"/>
      <c r="C2" s="2"/>
      <c r="D2" s="2"/>
      <c r="E2" s="2"/>
      <c r="F2" s="2"/>
      <c r="G2" s="2"/>
      <c r="H2" s="2"/>
      <c r="I2" s="2"/>
      <c r="J2" s="2"/>
    </row>
    <row r="3" ht="35.1" customHeight="1" spans="1:10">
      <c r="A3" s="2"/>
      <c r="B3" s="2"/>
      <c r="C3" s="2"/>
      <c r="D3" s="2"/>
      <c r="E3" s="2"/>
      <c r="F3" s="2"/>
      <c r="G3" s="2"/>
      <c r="H3" s="2"/>
      <c r="I3" s="2"/>
      <c r="J3" s="2"/>
    </row>
    <row r="4" ht="48" customHeight="1" spans="1:13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4" t="s">
        <v>6</v>
      </c>
      <c r="G4" s="4" t="s">
        <v>7</v>
      </c>
      <c r="H4" s="4" t="s">
        <v>8</v>
      </c>
      <c r="I4" s="4" t="s">
        <v>9</v>
      </c>
      <c r="J4" s="3" t="s">
        <v>10</v>
      </c>
      <c r="K4" s="9"/>
      <c r="L4" s="10"/>
      <c r="M4" s="10"/>
    </row>
    <row r="5" ht="14.25" spans="1:13">
      <c r="A5" s="5">
        <v>1</v>
      </c>
      <c r="B5" s="6" t="s">
        <v>11</v>
      </c>
      <c r="C5" s="5" t="s">
        <v>12</v>
      </c>
      <c r="D5" s="5">
        <f>F5/E5</f>
        <v>170604</v>
      </c>
      <c r="E5" s="5">
        <v>2.28</v>
      </c>
      <c r="F5" s="5">
        <v>388977.12</v>
      </c>
      <c r="G5" s="5">
        <f>H5/E5</f>
        <v>144544</v>
      </c>
      <c r="H5" s="5">
        <v>329560.32</v>
      </c>
      <c r="I5" s="5">
        <f t="shared" ref="I5:I10" si="0">F5-H5</f>
        <v>59416.8</v>
      </c>
      <c r="J5" s="6"/>
      <c r="K5" s="10"/>
      <c r="L5" s="10"/>
      <c r="M5" s="10"/>
    </row>
    <row r="6" ht="14.25" spans="1:13">
      <c r="A6" s="5">
        <v>2</v>
      </c>
      <c r="B6" s="6"/>
      <c r="C6" s="5" t="s">
        <v>13</v>
      </c>
      <c r="D6" s="5">
        <f>F6/E6</f>
        <v>49000</v>
      </c>
      <c r="E6" s="5">
        <v>0.8</v>
      </c>
      <c r="F6" s="5">
        <v>39200</v>
      </c>
      <c r="G6" s="5">
        <v>46935</v>
      </c>
      <c r="H6" s="5">
        <f>G6*E6</f>
        <v>37548</v>
      </c>
      <c r="I6" s="5">
        <f t="shared" si="0"/>
        <v>1652</v>
      </c>
      <c r="J6" s="6"/>
      <c r="K6" s="10"/>
      <c r="L6" s="10"/>
      <c r="M6" s="10"/>
    </row>
    <row r="7" ht="14.25" spans="1:13">
      <c r="A7" s="5">
        <v>3</v>
      </c>
      <c r="B7" s="6"/>
      <c r="C7" s="5" t="s">
        <v>14</v>
      </c>
      <c r="D7" s="5">
        <f>F7/E7</f>
        <v>25</v>
      </c>
      <c r="E7" s="5">
        <v>5</v>
      </c>
      <c r="F7" s="5">
        <v>125</v>
      </c>
      <c r="G7" s="5">
        <f>H7/E7</f>
        <v>13</v>
      </c>
      <c r="H7" s="5">
        <v>65</v>
      </c>
      <c r="I7" s="5">
        <f t="shared" si="0"/>
        <v>60</v>
      </c>
      <c r="J7" s="6"/>
      <c r="K7" s="10"/>
      <c r="L7" s="10"/>
      <c r="M7" s="10"/>
    </row>
    <row r="8" ht="42.95" customHeight="1" spans="1:13">
      <c r="A8" s="5">
        <v>4</v>
      </c>
      <c r="B8" s="6"/>
      <c r="C8" s="5" t="s">
        <v>15</v>
      </c>
      <c r="D8" s="5"/>
      <c r="E8" s="5" t="s">
        <v>16</v>
      </c>
      <c r="F8" s="5">
        <v>44900</v>
      </c>
      <c r="G8" s="5" t="s">
        <v>16</v>
      </c>
      <c r="H8" s="5">
        <v>37006</v>
      </c>
      <c r="I8" s="5">
        <f t="shared" si="0"/>
        <v>7894</v>
      </c>
      <c r="J8" s="6"/>
      <c r="K8" s="10"/>
      <c r="L8" s="10"/>
      <c r="M8" s="10"/>
    </row>
    <row r="9" ht="42.95" customHeight="1" spans="1:13">
      <c r="A9" s="5">
        <v>5</v>
      </c>
      <c r="B9" s="6"/>
      <c r="C9" s="5" t="s">
        <v>17</v>
      </c>
      <c r="D9" s="5"/>
      <c r="E9" s="5"/>
      <c r="F9" s="5">
        <v>1500</v>
      </c>
      <c r="G9" s="5"/>
      <c r="H9" s="5">
        <v>409.3</v>
      </c>
      <c r="I9" s="5">
        <f t="shared" si="0"/>
        <v>1090.7</v>
      </c>
      <c r="J9" s="6"/>
      <c r="K9" s="10"/>
      <c r="L9" s="10"/>
      <c r="M9" s="10"/>
    </row>
    <row r="10" ht="23" customHeight="1" spans="1:13">
      <c r="A10" s="5">
        <v>6</v>
      </c>
      <c r="B10" s="6"/>
      <c r="C10" s="5" t="s">
        <v>18</v>
      </c>
      <c r="D10" s="5"/>
      <c r="E10" s="5"/>
      <c r="F10" s="5">
        <f>SUM(F5:F9)</f>
        <v>474702.12</v>
      </c>
      <c r="G10" s="5"/>
      <c r="H10" s="5">
        <f>SUM(H5:H9)</f>
        <v>404588.62</v>
      </c>
      <c r="I10" s="5">
        <f t="shared" si="0"/>
        <v>70113.5</v>
      </c>
      <c r="J10" s="5"/>
      <c r="K10" s="10"/>
      <c r="L10" s="10"/>
      <c r="M10" s="10"/>
    </row>
    <row r="11" spans="1:11">
      <c r="A11" s="7" t="s">
        <v>19</v>
      </c>
      <c r="B11" s="7"/>
      <c r="C11" s="7"/>
      <c r="D11" s="7"/>
      <c r="E11" s="7"/>
      <c r="F11" s="7"/>
      <c r="G11" s="7"/>
      <c r="H11" s="7"/>
      <c r="I11" s="7"/>
      <c r="J11" s="7"/>
      <c r="K11" s="7"/>
    </row>
    <row r="12" spans="1:11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</row>
    <row r="13" ht="18.75" spans="1:10">
      <c r="A13" s="8"/>
      <c r="B13" s="8"/>
      <c r="C13" s="8"/>
      <c r="D13" s="8"/>
      <c r="E13" s="8"/>
      <c r="F13" s="8"/>
      <c r="G13" s="8"/>
      <c r="H13" s="8"/>
      <c r="I13" s="8"/>
      <c r="J13" s="8"/>
    </row>
    <row r="14" spans="1:10">
      <c r="A14" s="1" t="s">
        <v>20</v>
      </c>
      <c r="B14" s="2"/>
      <c r="C14" s="2"/>
      <c r="D14" s="2"/>
      <c r="E14" s="2"/>
      <c r="F14" s="2"/>
      <c r="G14" s="2"/>
      <c r="H14" s="2"/>
      <c r="I14" s="2"/>
      <c r="J14" s="2"/>
    </row>
    <row r="15" spans="1:10">
      <c r="A15" s="2"/>
      <c r="B15" s="2"/>
      <c r="C15" s="2"/>
      <c r="D15" s="2"/>
      <c r="E15" s="2"/>
      <c r="F15" s="2"/>
      <c r="G15" s="2"/>
      <c r="H15" s="2"/>
      <c r="I15" s="2"/>
      <c r="J15" s="2"/>
    </row>
    <row r="16" spans="1:10">
      <c r="A16" s="2"/>
      <c r="B16" s="2"/>
      <c r="C16" s="2"/>
      <c r="D16" s="2"/>
      <c r="E16" s="2"/>
      <c r="F16" s="2"/>
      <c r="G16" s="2"/>
      <c r="H16" s="2"/>
      <c r="I16" s="2"/>
      <c r="J16" s="2"/>
    </row>
    <row r="17" ht="42.75" spans="1:11">
      <c r="A17" s="3" t="s">
        <v>1</v>
      </c>
      <c r="B17" s="3" t="s">
        <v>2</v>
      </c>
      <c r="C17" s="3" t="s">
        <v>3</v>
      </c>
      <c r="D17" s="3" t="s">
        <v>4</v>
      </c>
      <c r="E17" s="3" t="s">
        <v>5</v>
      </c>
      <c r="F17" s="4" t="s">
        <v>6</v>
      </c>
      <c r="G17" s="4" t="s">
        <v>7</v>
      </c>
      <c r="H17" s="4" t="s">
        <v>8</v>
      </c>
      <c r="I17" s="4" t="s">
        <v>9</v>
      </c>
      <c r="J17" s="3" t="s">
        <v>10</v>
      </c>
      <c r="K17" s="9"/>
    </row>
    <row r="18" ht="14.25" spans="1:11">
      <c r="A18" s="5">
        <v>1</v>
      </c>
      <c r="B18" s="6" t="s">
        <v>21</v>
      </c>
      <c r="C18" s="5" t="s">
        <v>12</v>
      </c>
      <c r="D18" s="5">
        <f>F18/E18</f>
        <v>104140</v>
      </c>
      <c r="E18" s="5">
        <v>2.28</v>
      </c>
      <c r="F18" s="5">
        <v>237439.2</v>
      </c>
      <c r="G18" s="5">
        <f>H18/E18</f>
        <v>78928.9912280702</v>
      </c>
      <c r="H18" s="5">
        <v>179958.1</v>
      </c>
      <c r="I18" s="5">
        <f>F18-H18</f>
        <v>57481.1</v>
      </c>
      <c r="J18" s="6"/>
      <c r="K18" s="10"/>
    </row>
    <row r="19" ht="14.25" spans="1:11">
      <c r="A19" s="5">
        <v>2</v>
      </c>
      <c r="B19" s="6"/>
      <c r="C19" s="5" t="s">
        <v>13</v>
      </c>
      <c r="D19" s="5">
        <f>F19/E19</f>
        <v>30500</v>
      </c>
      <c r="E19" s="5">
        <v>0.8</v>
      </c>
      <c r="F19" s="5">
        <v>24400</v>
      </c>
      <c r="G19" s="5">
        <v>24840</v>
      </c>
      <c r="H19" s="5">
        <v>19872</v>
      </c>
      <c r="I19" s="5">
        <f>F19-H19</f>
        <v>4528</v>
      </c>
      <c r="J19" s="6"/>
      <c r="K19" s="10"/>
    </row>
    <row r="20" ht="14.25" spans="1:11">
      <c r="A20" s="5">
        <v>3</v>
      </c>
      <c r="B20" s="6"/>
      <c r="C20" s="5" t="s">
        <v>14</v>
      </c>
      <c r="D20" s="5">
        <f>F20/E20</f>
        <v>15</v>
      </c>
      <c r="E20" s="5">
        <v>5</v>
      </c>
      <c r="F20" s="5">
        <v>75</v>
      </c>
      <c r="G20" s="5">
        <f>H20/E20</f>
        <v>3</v>
      </c>
      <c r="H20" s="5">
        <v>15</v>
      </c>
      <c r="I20" s="5">
        <f>F20-H20</f>
        <v>60</v>
      </c>
      <c r="J20" s="6"/>
      <c r="K20" s="10"/>
    </row>
    <row r="21" ht="14.25" spans="1:11">
      <c r="A21" s="5">
        <v>4</v>
      </c>
      <c r="B21" s="6"/>
      <c r="C21" s="5" t="s">
        <v>15</v>
      </c>
      <c r="D21" s="5" t="s">
        <v>16</v>
      </c>
      <c r="E21" s="5" t="s">
        <v>16</v>
      </c>
      <c r="F21" s="5">
        <v>26940</v>
      </c>
      <c r="G21" s="5" t="s">
        <v>16</v>
      </c>
      <c r="H21" s="5">
        <v>23081.26</v>
      </c>
      <c r="I21" s="5">
        <f>F21-H21</f>
        <v>3858.74</v>
      </c>
      <c r="J21" s="6"/>
      <c r="K21" s="10"/>
    </row>
    <row r="22" ht="14.25" spans="1:11">
      <c r="A22" s="5">
        <v>5</v>
      </c>
      <c r="B22" s="6"/>
      <c r="C22" s="5" t="s">
        <v>22</v>
      </c>
      <c r="D22" s="5"/>
      <c r="E22" s="5"/>
      <c r="F22" s="5">
        <v>900</v>
      </c>
      <c r="G22" s="5"/>
      <c r="H22" s="5">
        <v>0</v>
      </c>
      <c r="I22" s="5"/>
      <c r="J22" s="6"/>
      <c r="K22" s="10"/>
    </row>
    <row r="23" ht="14.25" spans="1:11">
      <c r="A23" s="5">
        <v>6</v>
      </c>
      <c r="B23" s="6"/>
      <c r="C23" s="5" t="s">
        <v>18</v>
      </c>
      <c r="D23" s="5"/>
      <c r="E23" s="5"/>
      <c r="F23" s="5">
        <f>SUM(F18:F22)</f>
        <v>289754.2</v>
      </c>
      <c r="G23" s="5"/>
      <c r="H23" s="5">
        <f>SUM(H18:H22)</f>
        <v>222926.36</v>
      </c>
      <c r="I23" s="5">
        <f>F23-H23</f>
        <v>66827.84</v>
      </c>
      <c r="J23" s="5"/>
      <c r="K23" s="10"/>
    </row>
    <row r="24" spans="1:11">
      <c r="A24" s="7" t="s">
        <v>19</v>
      </c>
      <c r="B24" s="7"/>
      <c r="C24" s="7"/>
      <c r="D24" s="7"/>
      <c r="E24" s="7"/>
      <c r="F24" s="7"/>
      <c r="G24" s="7"/>
      <c r="H24" s="7"/>
      <c r="I24" s="7"/>
      <c r="J24" s="7"/>
      <c r="K24" s="7"/>
    </row>
    <row r="25" spans="1:11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</row>
  </sheetData>
  <mergeCells count="7">
    <mergeCell ref="A13:J13"/>
    <mergeCell ref="B5:B10"/>
    <mergeCell ref="B18:B23"/>
    <mergeCell ref="A1:J3"/>
    <mergeCell ref="A11:K12"/>
    <mergeCell ref="A14:J16"/>
    <mergeCell ref="A24:K25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2020-03-30T06:33:00Z</dcterms:created>
  <dcterms:modified xsi:type="dcterms:W3CDTF">2021-05-18T07:20:09Z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941B35C7BF054257B3C37D9625050AEB</vt:lpwstr>
  </property>
</Properties>
</file>