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0" activeTab="12"/>
  </bookViews>
  <sheets>
    <sheet name="燃气月度能耗报表" sheetId="3" r:id="rId1"/>
    <sheet name="燃气用量统计表" sheetId="6" r:id="rId2"/>
    <sheet name="燃气日耗表" sheetId="11" r:id="rId3"/>
    <sheet name="供暖运行记录" sheetId="7" r:id="rId4"/>
    <sheet name="空调制冷记录表（正式）" sheetId="12" r:id="rId5"/>
    <sheet name="直燃机运行记录（冬季）" sheetId="10" r:id="rId6"/>
    <sheet name="锅炉房值班记录表" sheetId="9" r:id="rId7"/>
    <sheet name="巡查记录表" sheetId="13" r:id="rId8"/>
    <sheet name="直燃机运行记录（夏季）" sheetId="8" r:id="rId9"/>
    <sheet name="外来人员签到表" sheetId="14" r:id="rId10"/>
    <sheet name="生活热水" sheetId="15" r:id="rId11"/>
    <sheet name="电导率测定数据登记表" sheetId="16" r:id="rId12"/>
    <sheet name="商业区域测温记录" sheetId="17" r:id="rId13"/>
    <sheet name="Sheet2" sheetId="18" r:id="rId14"/>
  </sheets>
  <calcPr calcId="144525" concurrentCalc="0"/>
</workbook>
</file>

<file path=xl/sharedStrings.xml><?xml version="1.0" encoding="utf-8"?>
<sst xmlns="http://schemas.openxmlformats.org/spreadsheetml/2006/main" count="1155" uniqueCount="223">
  <si>
    <t>2019年  10月  三汇能环华澳中心项目燃气月度能耗表</t>
  </si>
  <si>
    <t>项目</t>
  </si>
  <si>
    <t>生活热水锅炉</t>
  </si>
  <si>
    <t>供暖锅炉</t>
  </si>
  <si>
    <t>直燃机</t>
  </si>
  <si>
    <t xml:space="preserve">      燃气单价：        元/m³</t>
  </si>
  <si>
    <t xml:space="preserve">                                  燃气单价：          元/m³</t>
  </si>
  <si>
    <t xml:space="preserve">         燃气单价：      元/m³</t>
  </si>
  <si>
    <t xml:space="preserve">     设备</t>
  </si>
  <si>
    <t>1#炉</t>
  </si>
  <si>
    <t>2#炉</t>
  </si>
  <si>
    <t>一期1#炉</t>
  </si>
  <si>
    <t>一期2#炉</t>
  </si>
  <si>
    <t>二期1#炉</t>
  </si>
  <si>
    <t>二期2#炉</t>
  </si>
  <si>
    <t>1#</t>
  </si>
  <si>
    <t>2#</t>
  </si>
  <si>
    <t>日期</t>
  </si>
  <si>
    <t>燃气量  /m³</t>
  </si>
  <si>
    <t>实际费用 /元</t>
  </si>
  <si>
    <t>实际费用/元</t>
  </si>
  <si>
    <t>燃气用量/m³</t>
  </si>
  <si>
    <t>小计</t>
  </si>
  <si>
    <t>合计</t>
  </si>
  <si>
    <t>燃气/m³</t>
  </si>
  <si>
    <t>费用/元</t>
  </si>
  <si>
    <t>2019年 11 月  三汇能环华澳中心项目燃气月度能耗表</t>
  </si>
  <si>
    <t>华澳中心锅炉房燃气日耗统计表</t>
  </si>
  <si>
    <t xml:space="preserve">2019 年    9  月  26    日  </t>
  </si>
  <si>
    <t>白班值班员：                        热水炉燃气单价：       元/m³ ； 供暖炉燃气单价：        元/m³ ； 直燃机燃气单价：       元/m³</t>
  </si>
  <si>
    <t>设备名称</t>
  </si>
  <si>
    <t>一期供暖锅炉</t>
  </si>
  <si>
    <t>二期供暖锅炉</t>
  </si>
  <si>
    <t>备注</t>
  </si>
  <si>
    <t>计量表底数（m³）</t>
  </si>
  <si>
    <t>实际用量（m³）</t>
  </si>
  <si>
    <t>燃气表底数（元）</t>
  </si>
  <si>
    <t>实用金额（元）</t>
  </si>
  <si>
    <t>11月2日表底</t>
  </si>
  <si>
    <t xml:space="preserve">2019 年    11  月   3   日  </t>
  </si>
  <si>
    <t>11月1日直燃机冷暖切换</t>
  </si>
  <si>
    <t>11月3日调试供暖一期、二期的4台供暖锅炉</t>
  </si>
  <si>
    <t xml:space="preserve">夜班值班员：                     </t>
  </si>
  <si>
    <t>合计（m³）</t>
  </si>
  <si>
    <t>合计金额（元）</t>
  </si>
  <si>
    <t>注：锅炉房燃气日耗统计表要求认真按时查表，字迹清晰无误，内容完整。</t>
  </si>
  <si>
    <t xml:space="preserve">主管审核：                 </t>
  </si>
  <si>
    <t xml:space="preserve">2019 年    11  月   4   日  </t>
  </si>
  <si>
    <t>白班值班员：                        热水炉燃气单价：         元/m³ ； 供暖炉燃气单价：         元/m³ ； 直燃机燃气单价：        元/m³</t>
  </si>
  <si>
    <t xml:space="preserve">2019 年    11  月   5   日  </t>
  </si>
  <si>
    <t xml:space="preserve">2019 年    11  月   6   日  </t>
  </si>
  <si>
    <t xml:space="preserve">2019 年    11  月   7   日  </t>
  </si>
  <si>
    <t xml:space="preserve">2019 年    11  月   8   日  </t>
  </si>
  <si>
    <t xml:space="preserve">2019 年    11  月   9   日  </t>
  </si>
  <si>
    <t xml:space="preserve">2019 年    11  月   10   日  </t>
  </si>
  <si>
    <t xml:space="preserve">2019 年    11  月   11   日  </t>
  </si>
  <si>
    <t xml:space="preserve">2019 年    11  月   12   日  </t>
  </si>
  <si>
    <t xml:space="preserve">2019 年    11  月   13   日  </t>
  </si>
  <si>
    <t xml:space="preserve">2019 年    11  月  1 4   日  </t>
  </si>
  <si>
    <t xml:space="preserve">2019 年    11  月   15   日  </t>
  </si>
  <si>
    <t xml:space="preserve">2019 年    11  月   16   日  </t>
  </si>
  <si>
    <t xml:space="preserve">2019 年    11  月   17   日  </t>
  </si>
  <si>
    <t xml:space="preserve">2019 年    11  月   18   日  </t>
  </si>
  <si>
    <t xml:space="preserve">2019 年    11  月   19   日  </t>
  </si>
  <si>
    <t xml:space="preserve"> 年       月      日  </t>
  </si>
  <si>
    <t>华澳中心供暖锅炉运行记录表</t>
  </si>
  <si>
    <t>天气：</t>
  </si>
  <si>
    <t>温度：</t>
  </si>
  <si>
    <t>风力：</t>
  </si>
  <si>
    <t xml:space="preserve">            年          月         日</t>
  </si>
  <si>
    <t>时间</t>
  </si>
  <si>
    <t>一期供暖</t>
  </si>
  <si>
    <t>二期供暖</t>
  </si>
  <si>
    <t>补水</t>
  </si>
  <si>
    <t>运行炉号</t>
  </si>
  <si>
    <t>一次侧</t>
  </si>
  <si>
    <t>二次侧</t>
  </si>
  <si>
    <t>燃气量</t>
  </si>
  <si>
    <t>一期压力Mpa</t>
  </si>
  <si>
    <t>二期压力Mpa</t>
  </si>
  <si>
    <t>一次补水压力Mpa</t>
  </si>
  <si>
    <r>
      <rPr>
        <sz val="10"/>
        <color theme="1"/>
        <rFont val="微软雅黑"/>
        <charset val="134"/>
      </rPr>
      <t>供水温度</t>
    </r>
    <r>
      <rPr>
        <sz val="8"/>
        <color theme="1"/>
        <rFont val="微软雅黑"/>
        <charset val="134"/>
      </rPr>
      <t>℃</t>
    </r>
  </si>
  <si>
    <r>
      <rPr>
        <sz val="10"/>
        <color theme="1"/>
        <rFont val="微软雅黑"/>
        <charset val="134"/>
      </rPr>
      <t>回水温度</t>
    </r>
    <r>
      <rPr>
        <sz val="8"/>
        <color theme="1"/>
        <rFont val="微软雅黑"/>
        <charset val="134"/>
      </rPr>
      <t>℃</t>
    </r>
  </si>
  <si>
    <r>
      <rPr>
        <sz val="10"/>
        <color theme="1"/>
        <rFont val="微软雅黑"/>
        <charset val="134"/>
      </rPr>
      <t>循环泵压力</t>
    </r>
    <r>
      <rPr>
        <sz val="8"/>
        <color theme="1"/>
        <rFont val="微软雅黑"/>
        <charset val="134"/>
      </rPr>
      <t>Mpa</t>
    </r>
  </si>
  <si>
    <t>运行泵</t>
  </si>
  <si>
    <t>供水温度℃</t>
  </si>
  <si>
    <t>回水温度℃</t>
  </si>
  <si>
    <t>循环泵压力Mpa</t>
  </si>
  <si>
    <t>白班值班</t>
  </si>
  <si>
    <t>夜班值班</t>
  </si>
  <si>
    <t>设备卫生情况</t>
  </si>
  <si>
    <t>主管审核：</t>
  </si>
  <si>
    <t>直然型溴化锂吸收式冷温水机主运行数据记录</t>
  </si>
  <si>
    <t>运行机组：</t>
  </si>
  <si>
    <t>值班人员：</t>
  </si>
  <si>
    <t>日期：               年      月       日</t>
  </si>
  <si>
    <t>主机开启时间：</t>
  </si>
  <si>
    <t>主机关闭时间：</t>
  </si>
  <si>
    <t>最高气温：</t>
  </si>
  <si>
    <t>湿度：</t>
  </si>
  <si>
    <t>记录时间</t>
  </si>
  <si>
    <t>真空度Kpa</t>
  </si>
  <si>
    <t>吸收液浓度%</t>
  </si>
  <si>
    <t>温度记录（℃）</t>
  </si>
  <si>
    <t>压力记录（Mpa）</t>
  </si>
  <si>
    <t>燃气表底</t>
  </si>
  <si>
    <t>冷温水出口</t>
  </si>
  <si>
    <t>冷温水进口</t>
  </si>
  <si>
    <t>冷却水出口</t>
  </si>
  <si>
    <t>冷却水进口</t>
  </si>
  <si>
    <t>排烟</t>
  </si>
  <si>
    <t>高发</t>
  </si>
  <si>
    <t>低发</t>
  </si>
  <si>
    <t>注：以上巡检记录为每两小时记录一次。</t>
  </si>
  <si>
    <t xml:space="preserve">重要事项：
                                                                                                                                                                                                                 </t>
  </si>
  <si>
    <t>主管签字：</t>
  </si>
  <si>
    <t>华澳中心直燃机运行记录表(冬季)</t>
  </si>
  <si>
    <t>年</t>
  </si>
  <si>
    <t>月</t>
  </si>
  <si>
    <t>日</t>
  </si>
  <si>
    <t>高压发生器温度℃</t>
  </si>
  <si>
    <t>低压发生器温度℃</t>
  </si>
  <si>
    <t>排烟温度℃</t>
  </si>
  <si>
    <t>分水器压力Mpa</t>
  </si>
  <si>
    <t>集水器压力Mpa</t>
  </si>
  <si>
    <t>冷温泵Mpa</t>
  </si>
  <si>
    <t>运行交接班记录</t>
  </si>
  <si>
    <t>当班用  气量</t>
  </si>
  <si>
    <t>当班用   气量</t>
  </si>
  <si>
    <t>值班人</t>
  </si>
  <si>
    <t>重要操作记录：</t>
  </si>
  <si>
    <t>锅炉房值班记录表</t>
  </si>
  <si>
    <t>班次/时间</t>
  </si>
  <si>
    <t>天气</t>
  </si>
  <si>
    <t>值班记录</t>
  </si>
  <si>
    <t>操作记录</t>
  </si>
  <si>
    <t>重大事项   描述</t>
  </si>
  <si>
    <t>其他记录</t>
  </si>
  <si>
    <t>下传通知</t>
  </si>
  <si>
    <t>交班时间：</t>
  </si>
  <si>
    <t>交班人：</t>
  </si>
  <si>
    <t>接班人：</t>
  </si>
  <si>
    <t>冷却塔、水泵房巡检表</t>
  </si>
  <si>
    <t>补水泵压力状态</t>
  </si>
  <si>
    <t>阀门状态</t>
  </si>
  <si>
    <t>水电安全状态</t>
  </si>
  <si>
    <t>水泵系统状态</t>
  </si>
  <si>
    <t>水箱液位</t>
  </si>
  <si>
    <t>冷却塔液位</t>
  </si>
  <si>
    <t>水表表底</t>
  </si>
  <si>
    <t>巡检人</t>
  </si>
  <si>
    <t>注：1、此表格每日巡查三次，早、中、晚，每月上交专业主管签字，部门存档。
    2、正常打“√”，空白处打“/”，异常打“X”并在备注处说明。</t>
  </si>
  <si>
    <t xml:space="preserve">                                               主管签字：</t>
  </si>
  <si>
    <t>华澳中心直燃机运行记录表(夏季)</t>
  </si>
  <si>
    <t xml:space="preserve">       年     月     日</t>
  </si>
  <si>
    <t>冷温水进口温度℃</t>
  </si>
  <si>
    <t>冷温水出口温度℃</t>
  </si>
  <si>
    <t>冷却水进口温度℃</t>
  </si>
  <si>
    <t>冷却水出口温度℃</t>
  </si>
  <si>
    <t>吸收液浓度℃</t>
  </si>
  <si>
    <t>变频器频率</t>
  </si>
  <si>
    <t>高压发生器压力Mpa</t>
  </si>
  <si>
    <t>冷温水进口压力Mpa</t>
  </si>
  <si>
    <t>冷温水出口压力Mpa</t>
  </si>
  <si>
    <t>燃气量m³</t>
  </si>
  <si>
    <t>运行交接记录</t>
  </si>
  <si>
    <t>运行时间</t>
  </si>
  <si>
    <t>备注：</t>
  </si>
  <si>
    <t>外来人员签到表</t>
  </si>
  <si>
    <t>项目部：</t>
  </si>
  <si>
    <t>序号</t>
  </si>
  <si>
    <t>来访日期</t>
  </si>
  <si>
    <t>来访单位及来访人</t>
  </si>
  <si>
    <t>事由</t>
  </si>
  <si>
    <t>联系电话</t>
  </si>
  <si>
    <t>人数</t>
  </si>
  <si>
    <t>机房名称</t>
  </si>
  <si>
    <t>来访时间</t>
  </si>
  <si>
    <t>离开时间</t>
  </si>
  <si>
    <t>接待人员</t>
  </si>
  <si>
    <t>富地广场锅炉房温度、压力巡查记录</t>
  </si>
  <si>
    <t>白班值班员：</t>
  </si>
  <si>
    <t>夜班值班员：</t>
  </si>
  <si>
    <t xml:space="preserve">                              年        月       日</t>
  </si>
  <si>
    <t>一号锅炉参数</t>
  </si>
  <si>
    <t>二号锅炉参数</t>
  </si>
  <si>
    <t>系统参数</t>
  </si>
  <si>
    <t>能耗参数</t>
  </si>
  <si>
    <t>出口温度℃</t>
  </si>
  <si>
    <t>入口温度℃</t>
  </si>
  <si>
    <t>燃烧机状态</t>
  </si>
  <si>
    <t>主体真空度</t>
  </si>
  <si>
    <t>锅炉出口压力</t>
  </si>
  <si>
    <t>锅炉主体压力</t>
  </si>
  <si>
    <t>分水器压力</t>
  </si>
  <si>
    <t>集水器压力</t>
  </si>
  <si>
    <t>分水器温度</t>
  </si>
  <si>
    <t>集水器温度</t>
  </si>
  <si>
    <t>燃气表</t>
  </si>
  <si>
    <t>电表</t>
  </si>
  <si>
    <t>水表</t>
  </si>
  <si>
    <r>
      <rPr>
        <sz val="11"/>
        <color theme="1"/>
        <rFont val="宋体"/>
        <charset val="134"/>
        <scheme val="minor"/>
      </rPr>
      <t xml:space="preserve">                                                                                            </t>
    </r>
    <r>
      <rPr>
        <b/>
        <sz val="11"/>
        <color theme="1"/>
        <rFont val="微软雅黑"/>
        <charset val="134"/>
      </rPr>
      <t xml:space="preserve">    值班人：</t>
    </r>
  </si>
  <si>
    <t>水质电导率测定数据登记表</t>
  </si>
  <si>
    <t>测定日期</t>
  </si>
  <si>
    <t>测定时间</t>
  </si>
  <si>
    <t>测定值
（μs/cm）</t>
  </si>
  <si>
    <t>是否超标</t>
  </si>
  <si>
    <t>排污量（吨）</t>
  </si>
  <si>
    <t>排污时间</t>
  </si>
  <si>
    <t>排污后值</t>
  </si>
  <si>
    <t>操作人</t>
  </si>
  <si>
    <t>仪器状态</t>
  </si>
  <si>
    <t>是  否</t>
  </si>
  <si>
    <t>电导率应控制在＜2000μs/cm以下，达到2000以上必须排污。在雨后、风沙大、高温高湿天气即使电导率达标也要排污。每天测定一次，需排污时、排污后再次测定一次。</t>
  </si>
  <si>
    <t xml:space="preserve">                                             主管签字：</t>
  </si>
  <si>
    <t>富地广场商业区域测温记录表</t>
  </si>
  <si>
    <t>区域</t>
  </si>
  <si>
    <t>超市</t>
  </si>
  <si>
    <t>巡查时间</t>
  </si>
  <si>
    <t>巡查人</t>
  </si>
  <si>
    <r>
      <rPr>
        <sz val="11"/>
        <color theme="1"/>
        <rFont val="宋体"/>
        <charset val="134"/>
        <scheme val="minor"/>
      </rPr>
      <t>温度</t>
    </r>
    <r>
      <rPr>
        <u/>
        <sz val="11"/>
        <color theme="1"/>
        <rFont val="宋体"/>
        <charset val="134"/>
        <scheme val="minor"/>
      </rPr>
      <t xml:space="preserve">        </t>
    </r>
    <r>
      <rPr>
        <sz val="11"/>
        <color theme="1"/>
        <rFont val="宋体"/>
        <charset val="134"/>
        <scheme val="minor"/>
      </rPr>
      <t>℃  湿度</t>
    </r>
    <r>
      <rPr>
        <u/>
        <sz val="11"/>
        <color theme="1"/>
        <rFont val="宋体"/>
        <charset val="134"/>
        <scheme val="minor"/>
      </rPr>
      <t xml:space="preserve">        </t>
    </r>
    <r>
      <rPr>
        <sz val="11"/>
        <color theme="1"/>
        <rFont val="宋体"/>
        <charset val="134"/>
        <scheme val="minor"/>
      </rPr>
      <t>%；     风力</t>
    </r>
    <r>
      <rPr>
        <u/>
        <sz val="11"/>
        <color theme="1"/>
        <rFont val="宋体"/>
        <charset val="134"/>
        <scheme val="minor"/>
      </rPr>
      <t xml:space="preserve">        </t>
    </r>
    <r>
      <rPr>
        <sz val="11"/>
        <color theme="1"/>
        <rFont val="宋体"/>
        <charset val="134"/>
        <scheme val="minor"/>
      </rPr>
      <t xml:space="preserve">级     </t>
    </r>
  </si>
  <si>
    <r>
      <rPr>
        <sz val="11"/>
        <color theme="1"/>
        <rFont val="微软雅黑"/>
        <charset val="134"/>
      </rPr>
      <t>注：每天巡查测温三次，时间为</t>
    </r>
    <r>
      <rPr>
        <sz val="11"/>
        <color theme="1"/>
        <rFont val="Tahoma"/>
        <charset val="134"/>
      </rPr>
      <t>10</t>
    </r>
    <r>
      <rPr>
        <sz val="11"/>
        <color theme="1"/>
        <rFont val="微软雅黑"/>
        <charset val="134"/>
      </rPr>
      <t>：</t>
    </r>
    <r>
      <rPr>
        <sz val="11"/>
        <color theme="1"/>
        <rFont val="Tahoma"/>
        <charset val="134"/>
      </rPr>
      <t>00</t>
    </r>
    <r>
      <rPr>
        <sz val="11"/>
        <color theme="1"/>
        <rFont val="微软雅黑"/>
        <charset val="134"/>
      </rPr>
      <t>、</t>
    </r>
    <r>
      <rPr>
        <sz val="11"/>
        <color theme="1"/>
        <rFont val="Tahoma"/>
        <charset val="134"/>
      </rPr>
      <t>14</t>
    </r>
    <r>
      <rPr>
        <sz val="11"/>
        <color theme="1"/>
        <rFont val="微软雅黑"/>
        <charset val="134"/>
      </rPr>
      <t>：</t>
    </r>
    <r>
      <rPr>
        <sz val="11"/>
        <color theme="1"/>
        <rFont val="Tahoma"/>
        <charset val="134"/>
      </rPr>
      <t>00</t>
    </r>
    <r>
      <rPr>
        <sz val="11"/>
        <color theme="1"/>
        <rFont val="微软雅黑"/>
        <charset val="134"/>
      </rPr>
      <t>、</t>
    </r>
    <r>
      <rPr>
        <sz val="11"/>
        <color theme="1"/>
        <rFont val="Tahoma"/>
        <charset val="134"/>
      </rPr>
      <t>16</t>
    </r>
    <r>
      <rPr>
        <sz val="11"/>
        <color theme="1"/>
        <rFont val="微软雅黑"/>
        <charset val="134"/>
      </rPr>
      <t>：</t>
    </r>
    <r>
      <rPr>
        <sz val="11"/>
        <color theme="1"/>
        <rFont val="Tahoma"/>
        <charset val="134"/>
      </rPr>
      <t>30</t>
    </r>
  </si>
  <si>
    <t>主管签字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</si>
</sst>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h:mm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</numFmts>
  <fonts count="50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b/>
      <sz val="14"/>
      <color rgb="FF000000"/>
      <name val="宋体"/>
      <charset val="134"/>
    </font>
    <font>
      <b/>
      <sz val="10.5"/>
      <color rgb="FF000000"/>
      <name val="宋体"/>
      <charset val="134"/>
    </font>
    <font>
      <sz val="10.5"/>
      <color rgb="FF000000"/>
      <name val="宋体"/>
      <charset val="134"/>
    </font>
    <font>
      <b/>
      <sz val="14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微软雅黑"/>
      <charset val="134"/>
    </font>
    <font>
      <b/>
      <sz val="18"/>
      <color theme="1"/>
      <name val="微软雅黑"/>
      <charset val="134"/>
    </font>
    <font>
      <sz val="14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rgb="FF000000"/>
      <name val="微软雅黑"/>
      <charset val="134"/>
    </font>
    <font>
      <sz val="11"/>
      <color rgb="FF000000"/>
      <name val="微软雅黑"/>
      <charset val="134"/>
    </font>
    <font>
      <sz val="10.5"/>
      <color theme="1"/>
      <name val="Calibri"/>
      <charset val="134"/>
    </font>
    <font>
      <b/>
      <sz val="16"/>
      <color theme="1"/>
      <name val="宋体"/>
      <charset val="134"/>
      <scheme val="minor"/>
    </font>
    <font>
      <b/>
      <sz val="16"/>
      <color rgb="FF000000"/>
      <name val="微软雅黑"/>
      <charset val="134"/>
    </font>
    <font>
      <sz val="14"/>
      <color rgb="FF000000"/>
      <name val="微软雅黑"/>
      <charset val="134"/>
    </font>
    <font>
      <b/>
      <sz val="16"/>
      <color theme="1"/>
      <name val="微软雅黑"/>
      <charset val="134"/>
    </font>
    <font>
      <sz val="12"/>
      <color theme="1"/>
      <name val="宋体"/>
      <charset val="134"/>
      <scheme val="minor"/>
    </font>
    <font>
      <sz val="12"/>
      <color rgb="FFFF0000"/>
      <name val="微软雅黑"/>
      <charset val="134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b/>
      <sz val="11"/>
      <color theme="1"/>
      <name val="微软雅黑"/>
      <charset val="134"/>
    </font>
    <font>
      <sz val="8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5" fillId="13" borderId="5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26" borderId="55" applyNumberFormat="0" applyFon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50" applyNumberFormat="0" applyFill="0" applyAlignment="0" applyProtection="0">
      <alignment vertical="center"/>
    </xf>
    <xf numFmtId="0" fontId="29" fillId="0" borderId="50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3" fillId="0" borderId="52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8" fillId="21" borderId="53" applyNumberFormat="0" applyAlignment="0" applyProtection="0">
      <alignment vertical="center"/>
    </xf>
    <xf numFmtId="0" fontId="42" fillId="21" borderId="51" applyNumberFormat="0" applyAlignment="0" applyProtection="0">
      <alignment vertical="center"/>
    </xf>
    <xf numFmtId="0" fontId="44" fillId="32" borderId="56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0" fillId="0" borderId="54" applyNumberFormat="0" applyFill="0" applyAlignment="0" applyProtection="0">
      <alignment vertical="center"/>
    </xf>
    <xf numFmtId="0" fontId="28" fillId="0" borderId="49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</cellStyleXfs>
  <cellXfs count="2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0" fontId="10" fillId="0" borderId="11" xfId="0" applyNumberFormat="1" applyFont="1" applyBorder="1" applyAlignment="1">
      <alignment horizontal="center"/>
    </xf>
    <xf numFmtId="0" fontId="10" fillId="0" borderId="4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0" fillId="0" borderId="11" xfId="0" applyFont="1" applyBorder="1"/>
    <xf numFmtId="0" fontId="10" fillId="0" borderId="4" xfId="0" applyFont="1" applyBorder="1"/>
    <xf numFmtId="20" fontId="10" fillId="0" borderId="13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0" fillId="0" borderId="14" xfId="0" applyFont="1" applyBorder="1" applyAlignment="1">
      <alignment wrapText="1"/>
    </xf>
    <xf numFmtId="0" fontId="10" fillId="0" borderId="13" xfId="0" applyFont="1" applyBorder="1"/>
    <xf numFmtId="0" fontId="10" fillId="0" borderId="1" xfId="0" applyFont="1" applyBorder="1"/>
    <xf numFmtId="176" fontId="10" fillId="0" borderId="13" xfId="0" applyNumberFormat="1" applyFont="1" applyBorder="1" applyAlignment="1">
      <alignment horizontal="center"/>
    </xf>
    <xf numFmtId="176" fontId="10" fillId="0" borderId="15" xfId="0" applyNumberFormat="1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10" fillId="0" borderId="16" xfId="0" applyFont="1" applyBorder="1" applyAlignment="1">
      <alignment wrapText="1"/>
    </xf>
    <xf numFmtId="0" fontId="10" fillId="0" borderId="15" xfId="0" applyFont="1" applyBorder="1"/>
    <xf numFmtId="0" fontId="10" fillId="0" borderId="2" xfId="0" applyFont="1" applyBorder="1"/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/>
    <xf numFmtId="0" fontId="9" fillId="0" borderId="22" xfId="0" applyFont="1" applyBorder="1" applyAlignment="1">
      <alignment horizontal="center" vertical="center"/>
    </xf>
    <xf numFmtId="0" fontId="10" fillId="0" borderId="12" xfId="0" applyFont="1" applyBorder="1"/>
    <xf numFmtId="0" fontId="10" fillId="0" borderId="14" xfId="0" applyFont="1" applyBorder="1"/>
    <xf numFmtId="0" fontId="10" fillId="0" borderId="16" xfId="0" applyFont="1" applyBorder="1"/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/>
    <xf numFmtId="0" fontId="11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15" fillId="0" borderId="28" xfId="0" applyFont="1" applyBorder="1" applyAlignment="1">
      <alignment horizontal="center" vertical="top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7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6" fillId="0" borderId="31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center" vertical="top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5" fillId="0" borderId="28" xfId="0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14" fillId="0" borderId="2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wrapText="1"/>
    </xf>
    <xf numFmtId="0" fontId="17" fillId="0" borderId="1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 wrapText="1"/>
    </xf>
    <xf numFmtId="0" fontId="17" fillId="0" borderId="34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0" borderId="0" xfId="0" applyFill="1"/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3" fillId="0" borderId="0" xfId="0" applyFont="1"/>
    <xf numFmtId="0" fontId="7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right"/>
    </xf>
    <xf numFmtId="0" fontId="2" fillId="0" borderId="3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/>
    </xf>
    <xf numFmtId="0" fontId="24" fillId="0" borderId="30" xfId="0" applyFont="1" applyFill="1" applyBorder="1" applyAlignment="1">
      <alignment horizontal="left" vertical="center"/>
    </xf>
    <xf numFmtId="0" fontId="23" fillId="0" borderId="36" xfId="0" applyFont="1" applyBorder="1" applyAlignment="1">
      <alignment horizontal="right"/>
    </xf>
    <xf numFmtId="0" fontId="25" fillId="0" borderId="0" xfId="0" applyFont="1" applyAlignment="1"/>
    <xf numFmtId="0" fontId="24" fillId="0" borderId="31" xfId="0" applyFont="1" applyFill="1" applyBorder="1" applyAlignment="1">
      <alignment horizontal="left" vertical="center"/>
    </xf>
    <xf numFmtId="0" fontId="26" fillId="0" borderId="37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38" xfId="0" applyFont="1" applyBorder="1" applyAlignment="1">
      <alignment horizontal="center" vertical="center"/>
    </xf>
    <xf numFmtId="0" fontId="26" fillId="0" borderId="39" xfId="0" applyFont="1" applyBorder="1" applyAlignment="1">
      <alignment horizontal="left" vertical="top"/>
    </xf>
    <xf numFmtId="0" fontId="26" fillId="0" borderId="30" xfId="0" applyFont="1" applyBorder="1" applyAlignment="1">
      <alignment horizontal="left" vertical="top"/>
    </xf>
    <xf numFmtId="0" fontId="26" fillId="0" borderId="40" xfId="0" applyFont="1" applyBorder="1" applyAlignment="1">
      <alignment horizontal="left" vertical="top"/>
    </xf>
    <xf numFmtId="0" fontId="26" fillId="0" borderId="13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41" xfId="0" applyFont="1" applyBorder="1" applyAlignment="1">
      <alignment horizontal="right"/>
    </xf>
    <xf numFmtId="0" fontId="26" fillId="0" borderId="13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42" xfId="0" applyFont="1" applyBorder="1"/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32" xfId="0" applyBorder="1" applyAlignment="1">
      <alignment horizontal="center" vertical="center"/>
    </xf>
    <xf numFmtId="0" fontId="0" fillId="0" borderId="15" xfId="0" applyBorder="1"/>
    <xf numFmtId="0" fontId="0" fillId="0" borderId="2" xfId="0" applyBorder="1"/>
    <xf numFmtId="0" fontId="0" fillId="0" borderId="16" xfId="0" applyBorder="1"/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4" fillId="0" borderId="44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13" xfId="0" applyFill="1" applyBorder="1"/>
    <xf numFmtId="0" fontId="0" fillId="0" borderId="1" xfId="0" applyFill="1" applyBorder="1"/>
    <xf numFmtId="0" fontId="0" fillId="0" borderId="14" xfId="0" applyFill="1" applyBorder="1"/>
    <xf numFmtId="0" fontId="26" fillId="0" borderId="14" xfId="0" applyFont="1" applyBorder="1" applyAlignment="1">
      <alignment horizontal="center"/>
    </xf>
    <xf numFmtId="0" fontId="0" fillId="0" borderId="48" xfId="0" applyBorder="1" applyAlignment="1">
      <alignment horizontal="center" vertical="center"/>
    </xf>
    <xf numFmtId="0" fontId="14" fillId="0" borderId="48" xfId="0" applyFont="1" applyBorder="1" applyAlignment="1">
      <alignment vertical="center"/>
    </xf>
    <xf numFmtId="0" fontId="0" fillId="0" borderId="48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19050</xdr:rowOff>
    </xdr:from>
    <xdr:to>
      <xdr:col>0</xdr:col>
      <xdr:colOff>553316</xdr:colOff>
      <xdr:row>6</xdr:row>
      <xdr:rowOff>0</xdr:rowOff>
    </xdr:to>
    <xdr:cxnSp>
      <xdr:nvCxnSpPr>
        <xdr:cNvPr id="3" name="直接连接符 2"/>
        <xdr:cNvCxnSpPr/>
      </xdr:nvCxnSpPr>
      <xdr:spPr>
        <a:xfrm>
          <a:off x="0" y="790575"/>
          <a:ext cx="553085" cy="552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155864</xdr:colOff>
      <xdr:row>0</xdr:row>
      <xdr:rowOff>0</xdr:rowOff>
    </xdr:from>
    <xdr:to>
      <xdr:col>1</xdr:col>
      <xdr:colOff>638609</xdr:colOff>
      <xdr:row>1</xdr:row>
      <xdr:rowOff>181841</xdr:rowOff>
    </xdr:to>
    <xdr:pic>
      <xdr:nvPicPr>
        <xdr:cNvPr id="4" name="Picture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55575" y="0"/>
          <a:ext cx="1044575" cy="3625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44</xdr:row>
      <xdr:rowOff>19050</xdr:rowOff>
    </xdr:from>
    <xdr:to>
      <xdr:col>0</xdr:col>
      <xdr:colOff>553316</xdr:colOff>
      <xdr:row>46</xdr:row>
      <xdr:rowOff>0</xdr:rowOff>
    </xdr:to>
    <xdr:cxnSp>
      <xdr:nvCxnSpPr>
        <xdr:cNvPr id="5" name="直接连接符 4"/>
        <xdr:cNvCxnSpPr/>
      </xdr:nvCxnSpPr>
      <xdr:spPr>
        <a:xfrm>
          <a:off x="0" y="8067675"/>
          <a:ext cx="553085" cy="552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155864</xdr:colOff>
      <xdr:row>40</xdr:row>
      <xdr:rowOff>0</xdr:rowOff>
    </xdr:from>
    <xdr:to>
      <xdr:col>1</xdr:col>
      <xdr:colOff>638609</xdr:colOff>
      <xdr:row>41</xdr:row>
      <xdr:rowOff>181841</xdr:rowOff>
    </xdr:to>
    <xdr:pic>
      <xdr:nvPicPr>
        <xdr:cNvPr id="6" name="Picture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55575" y="7277100"/>
          <a:ext cx="1044575" cy="3625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200613</xdr:colOff>
      <xdr:row>1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1533525" cy="514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</xdr:colOff>
      <xdr:row>0</xdr:row>
      <xdr:rowOff>1</xdr:rowOff>
    </xdr:from>
    <xdr:to>
      <xdr:col>1</xdr:col>
      <xdr:colOff>47625</xdr:colOff>
      <xdr:row>2</xdr:row>
      <xdr:rowOff>92351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1552575" cy="539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</xdr:colOff>
      <xdr:row>34</xdr:row>
      <xdr:rowOff>1</xdr:rowOff>
    </xdr:from>
    <xdr:to>
      <xdr:col>1</xdr:col>
      <xdr:colOff>47625</xdr:colOff>
      <xdr:row>35</xdr:row>
      <xdr:rowOff>168551</xdr:rowOff>
    </xdr:to>
    <xdr:pic>
      <xdr:nvPicPr>
        <xdr:cNvPr id="5" name="Picture 1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0" y="9544050"/>
          <a:ext cx="1552575" cy="339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</xdr:colOff>
      <xdr:row>55</xdr:row>
      <xdr:rowOff>1</xdr:rowOff>
    </xdr:from>
    <xdr:to>
      <xdr:col>1</xdr:col>
      <xdr:colOff>47625</xdr:colOff>
      <xdr:row>56</xdr:row>
      <xdr:rowOff>168551</xdr:rowOff>
    </xdr:to>
    <xdr:pic>
      <xdr:nvPicPr>
        <xdr:cNvPr id="4" name="Picture 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0" y="14287500"/>
          <a:ext cx="1552575" cy="34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</xdr:colOff>
      <xdr:row>76</xdr:row>
      <xdr:rowOff>1</xdr:rowOff>
    </xdr:from>
    <xdr:to>
      <xdr:col>1</xdr:col>
      <xdr:colOff>47625</xdr:colOff>
      <xdr:row>77</xdr:row>
      <xdr:rowOff>168551</xdr:rowOff>
    </xdr:to>
    <xdr:pic>
      <xdr:nvPicPr>
        <xdr:cNvPr id="6" name="Picture 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0" y="19040475"/>
          <a:ext cx="1552575" cy="34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</xdr:colOff>
      <xdr:row>98</xdr:row>
      <xdr:rowOff>1</xdr:rowOff>
    </xdr:from>
    <xdr:to>
      <xdr:col>1</xdr:col>
      <xdr:colOff>47625</xdr:colOff>
      <xdr:row>99</xdr:row>
      <xdr:rowOff>168551</xdr:rowOff>
    </xdr:to>
    <xdr:pic>
      <xdr:nvPicPr>
        <xdr:cNvPr id="8" name="Picture 1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0" y="23974425"/>
          <a:ext cx="1552575" cy="339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</xdr:colOff>
      <xdr:row>120</xdr:row>
      <xdr:rowOff>1</xdr:rowOff>
    </xdr:from>
    <xdr:to>
      <xdr:col>1</xdr:col>
      <xdr:colOff>47625</xdr:colOff>
      <xdr:row>121</xdr:row>
      <xdr:rowOff>168551</xdr:rowOff>
    </xdr:to>
    <xdr:pic>
      <xdr:nvPicPr>
        <xdr:cNvPr id="10" name="Picture 1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0" y="28898850"/>
          <a:ext cx="1552575" cy="339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</xdr:colOff>
      <xdr:row>142</xdr:row>
      <xdr:rowOff>1</xdr:rowOff>
    </xdr:from>
    <xdr:to>
      <xdr:col>1</xdr:col>
      <xdr:colOff>47625</xdr:colOff>
      <xdr:row>143</xdr:row>
      <xdr:rowOff>168551</xdr:rowOff>
    </xdr:to>
    <xdr:pic>
      <xdr:nvPicPr>
        <xdr:cNvPr id="12" name="Picture 1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0" y="33823275"/>
          <a:ext cx="1552575" cy="339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</xdr:colOff>
      <xdr:row>164</xdr:row>
      <xdr:rowOff>1</xdr:rowOff>
    </xdr:from>
    <xdr:to>
      <xdr:col>1</xdr:col>
      <xdr:colOff>47625</xdr:colOff>
      <xdr:row>165</xdr:row>
      <xdr:rowOff>168551</xdr:rowOff>
    </xdr:to>
    <xdr:pic>
      <xdr:nvPicPr>
        <xdr:cNvPr id="14" name="Picture 1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0" y="38747700"/>
          <a:ext cx="1552575" cy="339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</xdr:colOff>
      <xdr:row>186</xdr:row>
      <xdr:rowOff>1</xdr:rowOff>
    </xdr:from>
    <xdr:to>
      <xdr:col>1</xdr:col>
      <xdr:colOff>47625</xdr:colOff>
      <xdr:row>187</xdr:row>
      <xdr:rowOff>168551</xdr:rowOff>
    </xdr:to>
    <xdr:pic>
      <xdr:nvPicPr>
        <xdr:cNvPr id="16" name="Picture 1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0" y="43672125"/>
          <a:ext cx="1552575" cy="339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</xdr:colOff>
      <xdr:row>207</xdr:row>
      <xdr:rowOff>1</xdr:rowOff>
    </xdr:from>
    <xdr:to>
      <xdr:col>1</xdr:col>
      <xdr:colOff>47625</xdr:colOff>
      <xdr:row>208</xdr:row>
      <xdr:rowOff>168551</xdr:rowOff>
    </xdr:to>
    <xdr:pic>
      <xdr:nvPicPr>
        <xdr:cNvPr id="18" name="Picture 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0" y="48415575"/>
          <a:ext cx="1552575" cy="34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</xdr:colOff>
      <xdr:row>229</xdr:row>
      <xdr:rowOff>1</xdr:rowOff>
    </xdr:from>
    <xdr:to>
      <xdr:col>1</xdr:col>
      <xdr:colOff>47625</xdr:colOff>
      <xdr:row>230</xdr:row>
      <xdr:rowOff>168551</xdr:rowOff>
    </xdr:to>
    <xdr:pic>
      <xdr:nvPicPr>
        <xdr:cNvPr id="20" name="Picture 1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0" y="53349525"/>
          <a:ext cx="1552575" cy="339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</xdr:colOff>
      <xdr:row>251</xdr:row>
      <xdr:rowOff>1</xdr:rowOff>
    </xdr:from>
    <xdr:to>
      <xdr:col>1</xdr:col>
      <xdr:colOff>47625</xdr:colOff>
      <xdr:row>252</xdr:row>
      <xdr:rowOff>168551</xdr:rowOff>
    </xdr:to>
    <xdr:pic>
      <xdr:nvPicPr>
        <xdr:cNvPr id="22" name="Picture 1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0" y="58273950"/>
          <a:ext cx="1552575" cy="339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</xdr:colOff>
      <xdr:row>273</xdr:row>
      <xdr:rowOff>1</xdr:rowOff>
    </xdr:from>
    <xdr:to>
      <xdr:col>1</xdr:col>
      <xdr:colOff>47625</xdr:colOff>
      <xdr:row>274</xdr:row>
      <xdr:rowOff>168551</xdr:rowOff>
    </xdr:to>
    <xdr:pic>
      <xdr:nvPicPr>
        <xdr:cNvPr id="24" name="Picture 1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0" y="63198375"/>
          <a:ext cx="1552575" cy="339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</xdr:colOff>
      <xdr:row>295</xdr:row>
      <xdr:rowOff>1</xdr:rowOff>
    </xdr:from>
    <xdr:to>
      <xdr:col>1</xdr:col>
      <xdr:colOff>47625</xdr:colOff>
      <xdr:row>296</xdr:row>
      <xdr:rowOff>168551</xdr:rowOff>
    </xdr:to>
    <xdr:pic>
      <xdr:nvPicPr>
        <xdr:cNvPr id="26" name="Picture 1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0" y="68122800"/>
          <a:ext cx="1552575" cy="339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</xdr:colOff>
      <xdr:row>317</xdr:row>
      <xdr:rowOff>1</xdr:rowOff>
    </xdr:from>
    <xdr:to>
      <xdr:col>1</xdr:col>
      <xdr:colOff>47625</xdr:colOff>
      <xdr:row>318</xdr:row>
      <xdr:rowOff>168551</xdr:rowOff>
    </xdr:to>
    <xdr:pic>
      <xdr:nvPicPr>
        <xdr:cNvPr id="28" name="Picture 1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0" y="73047225"/>
          <a:ext cx="1552575" cy="339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</xdr:colOff>
      <xdr:row>339</xdr:row>
      <xdr:rowOff>1</xdr:rowOff>
    </xdr:from>
    <xdr:to>
      <xdr:col>1</xdr:col>
      <xdr:colOff>47625</xdr:colOff>
      <xdr:row>340</xdr:row>
      <xdr:rowOff>168551</xdr:rowOff>
    </xdr:to>
    <xdr:pic>
      <xdr:nvPicPr>
        <xdr:cNvPr id="29" name="Picture 1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0" y="77971650"/>
          <a:ext cx="1552575" cy="339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</xdr:colOff>
      <xdr:row>361</xdr:row>
      <xdr:rowOff>1</xdr:rowOff>
    </xdr:from>
    <xdr:to>
      <xdr:col>1</xdr:col>
      <xdr:colOff>47625</xdr:colOff>
      <xdr:row>362</xdr:row>
      <xdr:rowOff>168551</xdr:rowOff>
    </xdr:to>
    <xdr:pic>
      <xdr:nvPicPr>
        <xdr:cNvPr id="30" name="Picture 1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0" y="82896075"/>
          <a:ext cx="1552575" cy="339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19052</xdr:colOff>
      <xdr:row>0</xdr:row>
      <xdr:rowOff>0</xdr:rowOff>
    </xdr:from>
    <xdr:to>
      <xdr:col>1</xdr:col>
      <xdr:colOff>519243</xdr:colOff>
      <xdr:row>1</xdr:row>
      <xdr:rowOff>180974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9050" y="0"/>
          <a:ext cx="1947545" cy="4470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85725</xdr:colOff>
      <xdr:row>0</xdr:row>
      <xdr:rowOff>9525</xdr:rowOff>
    </xdr:from>
    <xdr:to>
      <xdr:col>3</xdr:col>
      <xdr:colOff>222120</xdr:colOff>
      <xdr:row>0</xdr:row>
      <xdr:rowOff>113305</xdr:rowOff>
    </xdr:to>
    <xdr:pic>
      <xdr:nvPicPr>
        <xdr:cNvPr id="3" name="Picture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5725" y="9525"/>
          <a:ext cx="1545590" cy="10350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295863</xdr:colOff>
      <xdr:row>1</xdr:row>
      <xdr:rowOff>47625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1533525" cy="514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410163</xdr:colOff>
      <xdr:row>1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1533525" cy="514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633410</xdr:colOff>
      <xdr:row>1</xdr:row>
      <xdr:rowOff>238124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95250" y="0"/>
          <a:ext cx="1423670" cy="4946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114298</xdr:colOff>
      <xdr:row>1</xdr:row>
      <xdr:rowOff>109537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1418590" cy="4997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476249</xdr:colOff>
      <xdr:row>1</xdr:row>
      <xdr:rowOff>324263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1780540" cy="619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9"/>
  <sheetViews>
    <sheetView zoomScale="90" zoomScaleNormal="90" workbookViewId="0">
      <pane ySplit="6" topLeftCell="A7" activePane="bottomLeft" state="frozen"/>
      <selection/>
      <selection pane="bottomLeft" activeCell="I66" sqref="I66"/>
    </sheetView>
  </sheetViews>
  <sheetFormatPr defaultColWidth="9" defaultRowHeight="13.5"/>
  <cols>
    <col min="1" max="1" width="7.375" customWidth="1"/>
    <col min="2" max="2" width="11.875" customWidth="1"/>
    <col min="3" max="12" width="8.25" customWidth="1"/>
    <col min="13" max="13" width="8.375" customWidth="1"/>
    <col min="14" max="17" width="8.25" customWidth="1"/>
  </cols>
  <sheetData>
    <row r="1" ht="14.25" customHeight="1"/>
    <row r="2" ht="19.5" spans="1:17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>
      <c r="A3" s="170" t="s">
        <v>1</v>
      </c>
      <c r="B3" s="171" t="s">
        <v>2</v>
      </c>
      <c r="C3" s="172"/>
      <c r="D3" s="172"/>
      <c r="E3" s="173"/>
      <c r="F3" s="171" t="s">
        <v>3</v>
      </c>
      <c r="G3" s="172"/>
      <c r="H3" s="172"/>
      <c r="I3" s="172"/>
      <c r="J3" s="172"/>
      <c r="K3" s="172"/>
      <c r="L3" s="172"/>
      <c r="M3" s="173"/>
      <c r="N3" s="171" t="s">
        <v>4</v>
      </c>
      <c r="O3" s="172"/>
      <c r="P3" s="172"/>
      <c r="Q3" s="173"/>
    </row>
    <row r="4" spans="1:17">
      <c r="A4" s="174"/>
      <c r="B4" s="175" t="s">
        <v>5</v>
      </c>
      <c r="C4" s="176"/>
      <c r="D4" s="176"/>
      <c r="E4" s="177"/>
      <c r="F4" s="178" t="s">
        <v>6</v>
      </c>
      <c r="G4" s="179"/>
      <c r="H4" s="179"/>
      <c r="I4" s="179"/>
      <c r="J4" s="179"/>
      <c r="K4" s="179"/>
      <c r="L4" s="179"/>
      <c r="M4" s="208"/>
      <c r="N4" s="178" t="s">
        <v>7</v>
      </c>
      <c r="O4" s="179"/>
      <c r="P4" s="179"/>
      <c r="Q4" s="208"/>
    </row>
    <row r="5" customHeight="1" spans="1:17">
      <c r="A5" s="180" t="s">
        <v>8</v>
      </c>
      <c r="B5" s="181" t="s">
        <v>9</v>
      </c>
      <c r="C5" s="182"/>
      <c r="D5" s="182" t="s">
        <v>10</v>
      </c>
      <c r="E5" s="183"/>
      <c r="F5" s="181" t="s">
        <v>11</v>
      </c>
      <c r="G5" s="182"/>
      <c r="H5" s="182" t="s">
        <v>12</v>
      </c>
      <c r="I5" s="182"/>
      <c r="J5" s="182" t="s">
        <v>13</v>
      </c>
      <c r="K5" s="182"/>
      <c r="L5" s="182" t="s">
        <v>14</v>
      </c>
      <c r="M5" s="183"/>
      <c r="N5" s="181" t="s">
        <v>15</v>
      </c>
      <c r="O5" s="182"/>
      <c r="P5" s="182" t="s">
        <v>16</v>
      </c>
      <c r="Q5" s="183"/>
    </row>
    <row r="6" ht="31.5" customHeight="1" spans="1:17">
      <c r="A6" s="184" t="s">
        <v>17</v>
      </c>
      <c r="B6" s="185" t="s">
        <v>18</v>
      </c>
      <c r="C6" s="186" t="s">
        <v>19</v>
      </c>
      <c r="D6" s="186" t="s">
        <v>18</v>
      </c>
      <c r="E6" s="187" t="s">
        <v>20</v>
      </c>
      <c r="F6" s="185" t="s">
        <v>18</v>
      </c>
      <c r="G6" s="186" t="s">
        <v>19</v>
      </c>
      <c r="H6" s="186" t="s">
        <v>18</v>
      </c>
      <c r="I6" s="186" t="s">
        <v>19</v>
      </c>
      <c r="J6" s="186" t="s">
        <v>18</v>
      </c>
      <c r="K6" s="186" t="s">
        <v>19</v>
      </c>
      <c r="L6" s="186" t="s">
        <v>21</v>
      </c>
      <c r="M6" s="187" t="s">
        <v>19</v>
      </c>
      <c r="N6" s="185" t="s">
        <v>21</v>
      </c>
      <c r="O6" s="186" t="s">
        <v>19</v>
      </c>
      <c r="P6" s="186" t="s">
        <v>21</v>
      </c>
      <c r="Q6" s="187" t="s">
        <v>19</v>
      </c>
    </row>
    <row r="7" spans="1:17">
      <c r="A7" s="188">
        <v>1</v>
      </c>
      <c r="B7" s="189"/>
      <c r="C7" s="190"/>
      <c r="D7" s="190"/>
      <c r="E7" s="191"/>
      <c r="F7" s="189"/>
      <c r="G7" s="190"/>
      <c r="H7" s="190"/>
      <c r="I7" s="190"/>
      <c r="J7" s="190"/>
      <c r="K7" s="190"/>
      <c r="L7" s="190"/>
      <c r="M7" s="191"/>
      <c r="N7" s="189"/>
      <c r="O7" s="190"/>
      <c r="P7" s="190"/>
      <c r="Q7" s="191"/>
    </row>
    <row r="8" spans="1:17">
      <c r="A8" s="96">
        <v>2</v>
      </c>
      <c r="B8" s="192"/>
      <c r="C8" s="7"/>
      <c r="D8" s="7"/>
      <c r="E8" s="193"/>
      <c r="F8" s="192"/>
      <c r="G8" s="7"/>
      <c r="H8" s="7"/>
      <c r="I8" s="7"/>
      <c r="J8" s="7"/>
      <c r="K8" s="7"/>
      <c r="L8" s="7"/>
      <c r="M8" s="193"/>
      <c r="N8" s="192"/>
      <c r="O8" s="7"/>
      <c r="P8" s="7"/>
      <c r="Q8" s="193"/>
    </row>
    <row r="9" spans="1:17">
      <c r="A9" s="96">
        <v>3</v>
      </c>
      <c r="B9" s="192"/>
      <c r="C9" s="7"/>
      <c r="D9" s="7"/>
      <c r="E9" s="193"/>
      <c r="F9" s="192"/>
      <c r="G9" s="7"/>
      <c r="H9" s="7"/>
      <c r="I9" s="7"/>
      <c r="J9" s="7"/>
      <c r="K9" s="7"/>
      <c r="L9" s="7"/>
      <c r="M9" s="193"/>
      <c r="N9" s="192"/>
      <c r="O9" s="7"/>
      <c r="P9" s="7"/>
      <c r="Q9" s="193"/>
    </row>
    <row r="10" spans="1:17">
      <c r="A10" s="96">
        <v>4</v>
      </c>
      <c r="B10" s="192"/>
      <c r="C10" s="7"/>
      <c r="D10" s="7"/>
      <c r="E10" s="193"/>
      <c r="F10" s="192"/>
      <c r="G10" s="7"/>
      <c r="H10" s="7"/>
      <c r="I10" s="7"/>
      <c r="J10" s="7"/>
      <c r="K10" s="7"/>
      <c r="L10" s="7"/>
      <c r="M10" s="193"/>
      <c r="N10" s="192"/>
      <c r="O10" s="7"/>
      <c r="P10" s="7"/>
      <c r="Q10" s="193"/>
    </row>
    <row r="11" spans="1:17">
      <c r="A11" s="96">
        <v>5</v>
      </c>
      <c r="B11" s="192"/>
      <c r="C11" s="7"/>
      <c r="D11" s="7"/>
      <c r="E11" s="193"/>
      <c r="F11" s="192"/>
      <c r="G11" s="7"/>
      <c r="H11" s="7"/>
      <c r="I11" s="7"/>
      <c r="J11" s="7"/>
      <c r="K11" s="7"/>
      <c r="L11" s="7"/>
      <c r="M11" s="193"/>
      <c r="N11" s="192"/>
      <c r="O11" s="7"/>
      <c r="P11" s="7"/>
      <c r="Q11" s="193"/>
    </row>
    <row r="12" spans="1:17">
      <c r="A12" s="96">
        <v>6</v>
      </c>
      <c r="B12" s="192"/>
      <c r="C12" s="7"/>
      <c r="D12" s="7"/>
      <c r="E12" s="193"/>
      <c r="F12" s="192"/>
      <c r="G12" s="7"/>
      <c r="H12" s="7"/>
      <c r="I12" s="7"/>
      <c r="J12" s="7"/>
      <c r="K12" s="7"/>
      <c r="L12" s="7"/>
      <c r="M12" s="193"/>
      <c r="N12" s="192"/>
      <c r="O12" s="7"/>
      <c r="P12" s="7"/>
      <c r="Q12" s="193"/>
    </row>
    <row r="13" spans="1:17">
      <c r="A13" s="96">
        <v>7</v>
      </c>
      <c r="B13" s="192"/>
      <c r="C13" s="7"/>
      <c r="D13" s="7"/>
      <c r="E13" s="193"/>
      <c r="F13" s="192"/>
      <c r="G13" s="7"/>
      <c r="H13" s="7"/>
      <c r="I13" s="7"/>
      <c r="J13" s="7"/>
      <c r="K13" s="7"/>
      <c r="L13" s="7"/>
      <c r="M13" s="193"/>
      <c r="N13" s="192"/>
      <c r="O13" s="7"/>
      <c r="P13" s="7"/>
      <c r="Q13" s="193"/>
    </row>
    <row r="14" spans="1:17">
      <c r="A14" s="96">
        <v>8</v>
      </c>
      <c r="B14" s="192"/>
      <c r="C14" s="7"/>
      <c r="D14" s="7"/>
      <c r="E14" s="193"/>
      <c r="F14" s="192"/>
      <c r="G14" s="7"/>
      <c r="H14" s="7"/>
      <c r="I14" s="7"/>
      <c r="J14" s="7"/>
      <c r="K14" s="7"/>
      <c r="L14" s="7"/>
      <c r="M14" s="193"/>
      <c r="N14" s="192"/>
      <c r="O14" s="7"/>
      <c r="P14" s="7"/>
      <c r="Q14" s="193"/>
    </row>
    <row r="15" spans="1:17">
      <c r="A15" s="96">
        <v>9</v>
      </c>
      <c r="B15" s="192"/>
      <c r="C15" s="7"/>
      <c r="D15" s="7"/>
      <c r="E15" s="193"/>
      <c r="F15" s="192"/>
      <c r="G15" s="7"/>
      <c r="H15" s="7"/>
      <c r="I15" s="7"/>
      <c r="J15" s="7"/>
      <c r="K15" s="7"/>
      <c r="L15" s="7"/>
      <c r="M15" s="193"/>
      <c r="N15" s="192"/>
      <c r="O15" s="7"/>
      <c r="P15" s="7"/>
      <c r="Q15" s="193"/>
    </row>
    <row r="16" spans="1:17">
      <c r="A16" s="96">
        <v>10</v>
      </c>
      <c r="B16" s="192"/>
      <c r="C16" s="7"/>
      <c r="D16" s="7"/>
      <c r="E16" s="193"/>
      <c r="F16" s="192"/>
      <c r="G16" s="7"/>
      <c r="H16" s="7"/>
      <c r="I16" s="7"/>
      <c r="J16" s="7"/>
      <c r="K16" s="7"/>
      <c r="L16" s="7"/>
      <c r="M16" s="193"/>
      <c r="N16" s="192"/>
      <c r="O16" s="7"/>
      <c r="P16" s="7"/>
      <c r="Q16" s="193"/>
    </row>
    <row r="17" spans="1:17">
      <c r="A17" s="96">
        <v>11</v>
      </c>
      <c r="B17" s="192"/>
      <c r="C17" s="7"/>
      <c r="D17" s="7"/>
      <c r="E17" s="193"/>
      <c r="F17" s="192"/>
      <c r="G17" s="7"/>
      <c r="H17" s="7"/>
      <c r="I17" s="7"/>
      <c r="J17" s="7"/>
      <c r="K17" s="7"/>
      <c r="L17" s="7"/>
      <c r="M17" s="193"/>
      <c r="N17" s="192"/>
      <c r="O17" s="7"/>
      <c r="P17" s="7"/>
      <c r="Q17" s="193"/>
    </row>
    <row r="18" spans="1:17">
      <c r="A18" s="96">
        <v>12</v>
      </c>
      <c r="B18" s="192"/>
      <c r="C18" s="7"/>
      <c r="D18" s="7"/>
      <c r="E18" s="193"/>
      <c r="F18" s="192"/>
      <c r="G18" s="7"/>
      <c r="H18" s="7"/>
      <c r="I18" s="7"/>
      <c r="J18" s="7"/>
      <c r="K18" s="7"/>
      <c r="L18" s="7"/>
      <c r="M18" s="193"/>
      <c r="N18" s="192"/>
      <c r="O18" s="7"/>
      <c r="P18" s="7"/>
      <c r="Q18" s="193"/>
    </row>
    <row r="19" spans="1:17">
      <c r="A19" s="96">
        <v>13</v>
      </c>
      <c r="B19" s="192"/>
      <c r="C19" s="7"/>
      <c r="D19" s="7"/>
      <c r="E19" s="193"/>
      <c r="F19" s="192"/>
      <c r="G19" s="7"/>
      <c r="H19" s="7"/>
      <c r="I19" s="7"/>
      <c r="J19" s="7"/>
      <c r="K19" s="7"/>
      <c r="L19" s="7"/>
      <c r="M19" s="193"/>
      <c r="N19" s="192"/>
      <c r="O19" s="7"/>
      <c r="P19" s="7"/>
      <c r="Q19" s="193"/>
    </row>
    <row r="20" spans="1:17">
      <c r="A20" s="96">
        <v>14</v>
      </c>
      <c r="B20" s="192"/>
      <c r="C20" s="7"/>
      <c r="D20" s="7"/>
      <c r="E20" s="193"/>
      <c r="F20" s="192"/>
      <c r="G20" s="7"/>
      <c r="H20" s="7"/>
      <c r="I20" s="7"/>
      <c r="J20" s="7"/>
      <c r="K20" s="7"/>
      <c r="L20" s="7"/>
      <c r="M20" s="193"/>
      <c r="N20" s="192"/>
      <c r="O20" s="7"/>
      <c r="P20" s="7"/>
      <c r="Q20" s="193"/>
    </row>
    <row r="21" spans="1:17">
      <c r="A21" s="96">
        <v>15</v>
      </c>
      <c r="B21" s="192"/>
      <c r="C21" s="7"/>
      <c r="D21" s="7"/>
      <c r="E21" s="193"/>
      <c r="F21" s="192"/>
      <c r="G21" s="7"/>
      <c r="H21" s="7"/>
      <c r="I21" s="7"/>
      <c r="J21" s="7"/>
      <c r="K21" s="7"/>
      <c r="L21" s="7"/>
      <c r="M21" s="193"/>
      <c r="N21" s="192"/>
      <c r="O21" s="7"/>
      <c r="P21" s="7"/>
      <c r="Q21" s="193"/>
    </row>
    <row r="22" spans="1:17">
      <c r="A22" s="96">
        <v>16</v>
      </c>
      <c r="B22" s="192"/>
      <c r="C22" s="7"/>
      <c r="D22" s="7"/>
      <c r="E22" s="193"/>
      <c r="F22" s="192"/>
      <c r="G22" s="7"/>
      <c r="H22" s="7"/>
      <c r="I22" s="7"/>
      <c r="J22" s="7"/>
      <c r="K22" s="7"/>
      <c r="L22" s="7"/>
      <c r="M22" s="193"/>
      <c r="N22" s="192"/>
      <c r="O22" s="7"/>
      <c r="P22" s="7"/>
      <c r="Q22" s="193"/>
    </row>
    <row r="23" spans="1:17">
      <c r="A23" s="96">
        <v>17</v>
      </c>
      <c r="B23" s="192"/>
      <c r="C23" s="7"/>
      <c r="D23" s="7"/>
      <c r="E23" s="193">
        <v>1661</v>
      </c>
      <c r="F23" s="192"/>
      <c r="G23" s="7"/>
      <c r="H23" s="7"/>
      <c r="I23" s="7"/>
      <c r="J23" s="7"/>
      <c r="K23" s="7"/>
      <c r="L23" s="7"/>
      <c r="M23" s="193"/>
      <c r="N23" s="192"/>
      <c r="O23" s="7"/>
      <c r="P23" s="7"/>
      <c r="Q23" s="193"/>
    </row>
    <row r="24" spans="1:17">
      <c r="A24" s="96">
        <v>18</v>
      </c>
      <c r="B24" s="192"/>
      <c r="C24" s="7"/>
      <c r="D24" s="7"/>
      <c r="E24" s="193">
        <v>1946</v>
      </c>
      <c r="F24" s="192"/>
      <c r="G24" s="7"/>
      <c r="H24" s="7"/>
      <c r="I24" s="7"/>
      <c r="J24" s="7"/>
      <c r="K24" s="7"/>
      <c r="L24" s="7"/>
      <c r="M24" s="193"/>
      <c r="N24" s="192"/>
      <c r="O24" s="7"/>
      <c r="P24" s="7"/>
      <c r="Q24" s="193"/>
    </row>
    <row r="25" spans="1:17">
      <c r="A25" s="96">
        <v>19</v>
      </c>
      <c r="B25" s="192"/>
      <c r="C25" s="7">
        <v>1613</v>
      </c>
      <c r="D25" s="7"/>
      <c r="E25" s="193">
        <v>393</v>
      </c>
      <c r="F25" s="192"/>
      <c r="G25" s="7"/>
      <c r="H25" s="7"/>
      <c r="I25" s="7"/>
      <c r="J25" s="7"/>
      <c r="K25" s="7"/>
      <c r="L25" s="7"/>
      <c r="M25" s="193"/>
      <c r="N25" s="192"/>
      <c r="O25" s="7"/>
      <c r="P25" s="7"/>
      <c r="Q25" s="193"/>
    </row>
    <row r="26" spans="1:17">
      <c r="A26" s="96">
        <v>20</v>
      </c>
      <c r="B26" s="192"/>
      <c r="C26" s="7">
        <v>2207</v>
      </c>
      <c r="D26" s="7"/>
      <c r="E26" s="193"/>
      <c r="F26" s="192"/>
      <c r="G26" s="7"/>
      <c r="H26" s="7"/>
      <c r="I26" s="7"/>
      <c r="J26" s="7"/>
      <c r="K26" s="7"/>
      <c r="L26" s="7"/>
      <c r="M26" s="193"/>
      <c r="N26" s="192"/>
      <c r="O26" s="7"/>
      <c r="P26" s="7"/>
      <c r="Q26" s="193"/>
    </row>
    <row r="27" spans="1:17">
      <c r="A27" s="96">
        <v>21</v>
      </c>
      <c r="B27" s="192"/>
      <c r="C27" s="7">
        <v>2145</v>
      </c>
      <c r="D27" s="7"/>
      <c r="E27" s="193"/>
      <c r="F27" s="192"/>
      <c r="G27" s="7"/>
      <c r="H27" s="7"/>
      <c r="I27" s="7"/>
      <c r="J27" s="7"/>
      <c r="K27" s="7"/>
      <c r="L27" s="7"/>
      <c r="M27" s="193"/>
      <c r="N27" s="192"/>
      <c r="O27" s="7"/>
      <c r="P27" s="7"/>
      <c r="Q27" s="193"/>
    </row>
    <row r="28" spans="1:17">
      <c r="A28" s="96">
        <v>22</v>
      </c>
      <c r="B28" s="192"/>
      <c r="C28" s="7">
        <v>2104</v>
      </c>
      <c r="D28" s="7"/>
      <c r="E28" s="193"/>
      <c r="F28" s="192"/>
      <c r="G28" s="7"/>
      <c r="H28" s="7"/>
      <c r="I28" s="7"/>
      <c r="J28" s="7"/>
      <c r="K28" s="7"/>
      <c r="L28" s="7"/>
      <c r="M28" s="193"/>
      <c r="N28" s="192"/>
      <c r="O28" s="7"/>
      <c r="P28" s="7"/>
      <c r="Q28" s="193"/>
    </row>
    <row r="29" spans="1:17">
      <c r="A29" s="96">
        <v>23</v>
      </c>
      <c r="B29" s="192"/>
      <c r="C29" s="7">
        <v>2114</v>
      </c>
      <c r="D29" s="7"/>
      <c r="E29" s="193"/>
      <c r="F29" s="192"/>
      <c r="G29" s="7"/>
      <c r="H29" s="7"/>
      <c r="I29" s="7"/>
      <c r="J29" s="7"/>
      <c r="K29" s="7"/>
      <c r="L29" s="7"/>
      <c r="M29" s="193"/>
      <c r="N29" s="192"/>
      <c r="O29" s="7"/>
      <c r="P29" s="7"/>
      <c r="Q29" s="193"/>
    </row>
    <row r="30" spans="1:17">
      <c r="A30" s="96">
        <v>24</v>
      </c>
      <c r="B30" s="192"/>
      <c r="C30" s="7">
        <f>98860-96649</f>
        <v>2211</v>
      </c>
      <c r="D30" s="7"/>
      <c r="E30" s="193"/>
      <c r="F30" s="192"/>
      <c r="G30" s="7"/>
      <c r="H30" s="7"/>
      <c r="I30" s="7"/>
      <c r="J30" s="7"/>
      <c r="K30" s="7"/>
      <c r="L30" s="7"/>
      <c r="M30" s="193"/>
      <c r="N30" s="192"/>
      <c r="O30" s="7"/>
      <c r="P30" s="7"/>
      <c r="Q30" s="193"/>
    </row>
    <row r="31" spans="1:17">
      <c r="A31" s="96">
        <v>25</v>
      </c>
      <c r="B31" s="192"/>
      <c r="C31" s="7">
        <v>2180</v>
      </c>
      <c r="D31" s="7"/>
      <c r="E31" s="193"/>
      <c r="F31" s="192"/>
      <c r="G31" s="7"/>
      <c r="H31" s="7"/>
      <c r="I31" s="7"/>
      <c r="J31" s="7"/>
      <c r="K31" s="7"/>
      <c r="L31" s="7"/>
      <c r="M31" s="193"/>
      <c r="N31" s="192"/>
      <c r="O31" s="7"/>
      <c r="P31" s="7"/>
      <c r="Q31" s="193"/>
    </row>
    <row r="32" spans="1:17">
      <c r="A32" s="96">
        <v>26</v>
      </c>
      <c r="B32" s="192"/>
      <c r="C32" s="7">
        <v>2262</v>
      </c>
      <c r="D32" s="7"/>
      <c r="E32" s="193"/>
      <c r="F32" s="192"/>
      <c r="G32" s="7"/>
      <c r="H32" s="7"/>
      <c r="I32" s="7"/>
      <c r="J32" s="7"/>
      <c r="K32" s="7"/>
      <c r="L32" s="7"/>
      <c r="M32" s="193"/>
      <c r="N32" s="192"/>
      <c r="O32" s="7"/>
      <c r="P32" s="7"/>
      <c r="Q32" s="193"/>
    </row>
    <row r="33" spans="1:17">
      <c r="A33" s="96">
        <v>27</v>
      </c>
      <c r="B33" s="192"/>
      <c r="C33" s="7">
        <v>2282</v>
      </c>
      <c r="D33" s="7"/>
      <c r="E33" s="193"/>
      <c r="F33" s="192"/>
      <c r="G33" s="7"/>
      <c r="H33" s="7"/>
      <c r="I33" s="7"/>
      <c r="J33" s="7"/>
      <c r="K33" s="7"/>
      <c r="L33" s="7"/>
      <c r="M33" s="193"/>
      <c r="N33" s="192"/>
      <c r="O33" s="7"/>
      <c r="P33" s="7"/>
      <c r="Q33" s="193"/>
    </row>
    <row r="34" spans="1:17">
      <c r="A34" s="96">
        <v>28</v>
      </c>
      <c r="B34" s="192"/>
      <c r="C34" s="7">
        <v>2262</v>
      </c>
      <c r="D34" s="7"/>
      <c r="E34" s="193"/>
      <c r="F34" s="192"/>
      <c r="G34" s="7"/>
      <c r="H34" s="7"/>
      <c r="I34" s="7"/>
      <c r="J34" s="7"/>
      <c r="K34" s="7"/>
      <c r="L34" s="7"/>
      <c r="M34" s="193"/>
      <c r="N34" s="192"/>
      <c r="O34" s="7"/>
      <c r="P34" s="7"/>
      <c r="Q34" s="193"/>
    </row>
    <row r="35" spans="1:17">
      <c r="A35" s="96">
        <v>29</v>
      </c>
      <c r="B35" s="192"/>
      <c r="C35" s="7">
        <v>2238</v>
      </c>
      <c r="D35" s="7"/>
      <c r="E35" s="193"/>
      <c r="F35" s="192"/>
      <c r="G35" s="7"/>
      <c r="H35" s="7"/>
      <c r="I35" s="7"/>
      <c r="J35" s="7"/>
      <c r="K35" s="7"/>
      <c r="L35" s="7"/>
      <c r="M35" s="193"/>
      <c r="N35" s="192"/>
      <c r="O35" s="7"/>
      <c r="P35" s="7"/>
      <c r="Q35" s="193"/>
    </row>
    <row r="36" spans="1:17">
      <c r="A36" s="96">
        <v>30</v>
      </c>
      <c r="B36" s="192"/>
      <c r="C36" s="7">
        <v>2209</v>
      </c>
      <c r="D36" s="7"/>
      <c r="E36" s="193"/>
      <c r="F36" s="192"/>
      <c r="G36" s="7"/>
      <c r="H36" s="7"/>
      <c r="I36" s="7"/>
      <c r="J36" s="7"/>
      <c r="K36" s="7"/>
      <c r="L36" s="7"/>
      <c r="M36" s="193"/>
      <c r="N36" s="192"/>
      <c r="O36" s="7"/>
      <c r="P36" s="7"/>
      <c r="Q36" s="193"/>
    </row>
    <row r="37" ht="14.25" spans="1:17">
      <c r="A37" s="194">
        <v>31</v>
      </c>
      <c r="B37" s="195"/>
      <c r="C37" s="196">
        <v>1981</v>
      </c>
      <c r="D37" s="196"/>
      <c r="E37" s="197"/>
      <c r="F37" s="195"/>
      <c r="G37" s="196"/>
      <c r="H37" s="196"/>
      <c r="I37" s="196"/>
      <c r="J37" s="196"/>
      <c r="K37" s="196"/>
      <c r="L37" s="196"/>
      <c r="M37" s="197"/>
      <c r="N37" s="195"/>
      <c r="O37" s="196"/>
      <c r="P37" s="196"/>
      <c r="Q37" s="197"/>
    </row>
    <row r="38" s="12" customFormat="1" ht="17.25" customHeight="1" spans="1:17">
      <c r="A38" s="198" t="s">
        <v>22</v>
      </c>
      <c r="B38" s="199">
        <f>SUM(B7:B37)</f>
        <v>0</v>
      </c>
      <c r="C38" s="199">
        <f t="shared" ref="C38:Q38" si="0">SUM(C7:C37)</f>
        <v>27808</v>
      </c>
      <c r="D38" s="199">
        <f t="shared" si="0"/>
        <v>0</v>
      </c>
      <c r="E38" s="199">
        <f t="shared" si="0"/>
        <v>4000</v>
      </c>
      <c r="F38" s="199">
        <f t="shared" si="0"/>
        <v>0</v>
      </c>
      <c r="G38" s="199">
        <f t="shared" si="0"/>
        <v>0</v>
      </c>
      <c r="H38" s="199">
        <f t="shared" si="0"/>
        <v>0</v>
      </c>
      <c r="I38" s="199">
        <f t="shared" si="0"/>
        <v>0</v>
      </c>
      <c r="J38" s="199">
        <f t="shared" si="0"/>
        <v>0</v>
      </c>
      <c r="K38" s="199">
        <f t="shared" si="0"/>
        <v>0</v>
      </c>
      <c r="L38" s="199">
        <f t="shared" si="0"/>
        <v>0</v>
      </c>
      <c r="M38" s="199">
        <f t="shared" si="0"/>
        <v>0</v>
      </c>
      <c r="N38" s="199">
        <f t="shared" si="0"/>
        <v>0</v>
      </c>
      <c r="O38" s="199">
        <f t="shared" si="0"/>
        <v>0</v>
      </c>
      <c r="P38" s="199">
        <f t="shared" si="0"/>
        <v>0</v>
      </c>
      <c r="Q38" s="209">
        <f t="shared" si="0"/>
        <v>0</v>
      </c>
    </row>
    <row r="39" s="12" customFormat="1" ht="17.25" customHeight="1" spans="1:17">
      <c r="A39" s="198" t="s">
        <v>23</v>
      </c>
      <c r="B39" s="200" t="s">
        <v>24</v>
      </c>
      <c r="C39" s="201">
        <f>B38+D38</f>
        <v>0</v>
      </c>
      <c r="D39" s="201" t="s">
        <v>25</v>
      </c>
      <c r="E39" s="202">
        <f>C38+E38</f>
        <v>31808</v>
      </c>
      <c r="F39" s="198" t="s">
        <v>24</v>
      </c>
      <c r="G39" s="203"/>
      <c r="H39" s="198">
        <f>F38+H38+J38+L38</f>
        <v>0</v>
      </c>
      <c r="I39" s="203"/>
      <c r="J39" s="198" t="s">
        <v>25</v>
      </c>
      <c r="K39" s="203"/>
      <c r="L39" s="198">
        <f>G38+I38+K38+M38</f>
        <v>0</v>
      </c>
      <c r="M39" s="203"/>
      <c r="N39" s="200" t="s">
        <v>24</v>
      </c>
      <c r="O39" s="201">
        <f>N38+P38</f>
        <v>0</v>
      </c>
      <c r="P39" s="201" t="s">
        <v>25</v>
      </c>
      <c r="Q39" s="202">
        <f>O38+Q38</f>
        <v>0</v>
      </c>
    </row>
    <row r="41" ht="14.25" customHeight="1"/>
    <row r="42" ht="19.5" spans="1:17">
      <c r="A42" s="80" t="s">
        <v>26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</row>
    <row r="43" spans="1:17">
      <c r="A43" s="170" t="s">
        <v>1</v>
      </c>
      <c r="B43" s="171" t="s">
        <v>2</v>
      </c>
      <c r="C43" s="172"/>
      <c r="D43" s="172"/>
      <c r="E43" s="173"/>
      <c r="F43" s="171" t="s">
        <v>3</v>
      </c>
      <c r="G43" s="172"/>
      <c r="H43" s="172"/>
      <c r="I43" s="172"/>
      <c r="J43" s="172"/>
      <c r="K43" s="172"/>
      <c r="L43" s="172"/>
      <c r="M43" s="173"/>
      <c r="N43" s="171" t="s">
        <v>4</v>
      </c>
      <c r="O43" s="172"/>
      <c r="P43" s="172"/>
      <c r="Q43" s="173"/>
    </row>
    <row r="44" spans="1:17">
      <c r="A44" s="174"/>
      <c r="B44" s="175" t="s">
        <v>5</v>
      </c>
      <c r="C44" s="176"/>
      <c r="D44" s="176"/>
      <c r="E44" s="177"/>
      <c r="F44" s="178" t="s">
        <v>6</v>
      </c>
      <c r="G44" s="179"/>
      <c r="H44" s="179"/>
      <c r="I44" s="179"/>
      <c r="J44" s="179"/>
      <c r="K44" s="179"/>
      <c r="L44" s="179"/>
      <c r="M44" s="208"/>
      <c r="N44" s="178" t="s">
        <v>7</v>
      </c>
      <c r="O44" s="179"/>
      <c r="P44" s="179"/>
      <c r="Q44" s="208"/>
    </row>
    <row r="45" customHeight="1" spans="1:17">
      <c r="A45" s="180" t="s">
        <v>8</v>
      </c>
      <c r="B45" s="181" t="s">
        <v>9</v>
      </c>
      <c r="C45" s="182"/>
      <c r="D45" s="182" t="s">
        <v>10</v>
      </c>
      <c r="E45" s="183"/>
      <c r="F45" s="181" t="s">
        <v>11</v>
      </c>
      <c r="G45" s="182"/>
      <c r="H45" s="182" t="s">
        <v>12</v>
      </c>
      <c r="I45" s="182"/>
      <c r="J45" s="182" t="s">
        <v>13</v>
      </c>
      <c r="K45" s="182"/>
      <c r="L45" s="182" t="s">
        <v>14</v>
      </c>
      <c r="M45" s="183"/>
      <c r="N45" s="181" t="s">
        <v>15</v>
      </c>
      <c r="O45" s="182"/>
      <c r="P45" s="182" t="s">
        <v>16</v>
      </c>
      <c r="Q45" s="183"/>
    </row>
    <row r="46" ht="31.5" customHeight="1" spans="1:17">
      <c r="A46" s="184" t="s">
        <v>17</v>
      </c>
      <c r="B46" s="185" t="s">
        <v>18</v>
      </c>
      <c r="C46" s="186" t="s">
        <v>19</v>
      </c>
      <c r="D46" s="186" t="s">
        <v>18</v>
      </c>
      <c r="E46" s="187" t="s">
        <v>20</v>
      </c>
      <c r="F46" s="185" t="s">
        <v>18</v>
      </c>
      <c r="G46" s="186" t="s">
        <v>19</v>
      </c>
      <c r="H46" s="186" t="s">
        <v>18</v>
      </c>
      <c r="I46" s="186" t="s">
        <v>19</v>
      </c>
      <c r="J46" s="186" t="s">
        <v>18</v>
      </c>
      <c r="K46" s="186" t="s">
        <v>19</v>
      </c>
      <c r="L46" s="186" t="s">
        <v>21</v>
      </c>
      <c r="M46" s="187" t="s">
        <v>19</v>
      </c>
      <c r="N46" s="185" t="s">
        <v>21</v>
      </c>
      <c r="O46" s="186" t="s">
        <v>19</v>
      </c>
      <c r="P46" s="186" t="s">
        <v>21</v>
      </c>
      <c r="Q46" s="187" t="s">
        <v>19</v>
      </c>
    </row>
    <row r="47" spans="1:17">
      <c r="A47" s="188">
        <v>1</v>
      </c>
      <c r="B47" s="189"/>
      <c r="C47" s="190">
        <v>1967</v>
      </c>
      <c r="D47" s="190"/>
      <c r="E47" s="191"/>
      <c r="F47" s="189"/>
      <c r="G47" s="190"/>
      <c r="H47" s="190"/>
      <c r="I47" s="190"/>
      <c r="J47" s="190"/>
      <c r="K47" s="190"/>
      <c r="L47" s="190"/>
      <c r="M47" s="191"/>
      <c r="N47" s="189"/>
      <c r="O47" s="190"/>
      <c r="P47" s="190"/>
      <c r="Q47" s="191"/>
    </row>
    <row r="48" spans="1:17">
      <c r="A48" s="96">
        <v>2</v>
      </c>
      <c r="B48" s="192"/>
      <c r="C48" s="7">
        <v>1983</v>
      </c>
      <c r="D48" s="7"/>
      <c r="E48" s="193"/>
      <c r="F48" s="192"/>
      <c r="G48" s="7"/>
      <c r="H48" s="7"/>
      <c r="I48" s="7"/>
      <c r="J48" s="7"/>
      <c r="K48" s="7"/>
      <c r="L48" s="7"/>
      <c r="M48" s="193"/>
      <c r="N48" s="192"/>
      <c r="O48" s="7"/>
      <c r="P48" s="7"/>
      <c r="Q48" s="193"/>
    </row>
    <row r="49" spans="1:17">
      <c r="A49" s="96">
        <v>3</v>
      </c>
      <c r="B49" s="192">
        <v>683</v>
      </c>
      <c r="C49" s="7">
        <v>1882</v>
      </c>
      <c r="D49" s="7">
        <v>146</v>
      </c>
      <c r="E49" s="193">
        <v>424</v>
      </c>
      <c r="F49" s="192">
        <v>1257</v>
      </c>
      <c r="G49" s="7">
        <v>3630</v>
      </c>
      <c r="H49" s="6">
        <v>1005</v>
      </c>
      <c r="I49" s="6">
        <v>2697</v>
      </c>
      <c r="J49" s="7">
        <v>717</v>
      </c>
      <c r="K49" s="7">
        <v>2072</v>
      </c>
      <c r="L49" s="7">
        <v>420</v>
      </c>
      <c r="M49" s="193">
        <v>1126</v>
      </c>
      <c r="N49" s="192">
        <v>56</v>
      </c>
      <c r="O49" s="7">
        <v>161</v>
      </c>
      <c r="P49" s="7">
        <v>21</v>
      </c>
      <c r="Q49" s="193">
        <v>62</v>
      </c>
    </row>
    <row r="50" spans="1:17">
      <c r="A50" s="96">
        <v>4</v>
      </c>
      <c r="B50" s="192">
        <v>427</v>
      </c>
      <c r="C50" s="7">
        <v>1234</v>
      </c>
      <c r="D50" s="7">
        <v>409</v>
      </c>
      <c r="E50" s="193">
        <v>1182</v>
      </c>
      <c r="F50" s="192">
        <v>1555</v>
      </c>
      <c r="G50" s="7">
        <v>4494</v>
      </c>
      <c r="H50" s="7"/>
      <c r="I50" s="7"/>
      <c r="J50" s="7">
        <v>1158</v>
      </c>
      <c r="K50" s="7">
        <v>3347</v>
      </c>
      <c r="L50" s="7"/>
      <c r="M50" s="193"/>
      <c r="N50" s="192">
        <v>745</v>
      </c>
      <c r="O50" s="7">
        <v>1540</v>
      </c>
      <c r="P50" s="7"/>
      <c r="Q50" s="193"/>
    </row>
    <row r="51" spans="1:17">
      <c r="A51" s="96">
        <v>5</v>
      </c>
      <c r="B51" s="192">
        <v>397</v>
      </c>
      <c r="C51" s="7">
        <v>1207</v>
      </c>
      <c r="D51" s="7">
        <v>507</v>
      </c>
      <c r="E51" s="193">
        <v>1375</v>
      </c>
      <c r="F51" s="192">
        <v>1538</v>
      </c>
      <c r="G51" s="7">
        <v>5259</v>
      </c>
      <c r="H51" s="7"/>
      <c r="I51" s="7"/>
      <c r="J51" s="7">
        <v>1345</v>
      </c>
      <c r="K51" s="7">
        <v>3861</v>
      </c>
      <c r="L51" s="7"/>
      <c r="M51" s="193"/>
      <c r="N51" s="192"/>
      <c r="O51" s="7"/>
      <c r="P51" s="7"/>
      <c r="Q51" s="193"/>
    </row>
    <row r="52" spans="1:17">
      <c r="A52" s="96">
        <v>6</v>
      </c>
      <c r="B52" s="192">
        <v>406</v>
      </c>
      <c r="C52" s="7">
        <v>1206</v>
      </c>
      <c r="D52" s="7">
        <v>400</v>
      </c>
      <c r="E52" s="193">
        <v>1001</v>
      </c>
      <c r="F52" s="192">
        <v>2201</v>
      </c>
      <c r="G52" s="7">
        <v>5547</v>
      </c>
      <c r="H52" s="7"/>
      <c r="I52" s="7"/>
      <c r="J52" s="7">
        <v>1185</v>
      </c>
      <c r="K52" s="7">
        <v>3456</v>
      </c>
      <c r="L52" s="7"/>
      <c r="M52" s="193"/>
      <c r="N52" s="192"/>
      <c r="O52" s="7"/>
      <c r="P52" s="7"/>
      <c r="Q52" s="193"/>
    </row>
    <row r="53" spans="1:17">
      <c r="A53" s="96">
        <v>7</v>
      </c>
      <c r="B53" s="192">
        <v>444</v>
      </c>
      <c r="C53" s="7">
        <v>956</v>
      </c>
      <c r="D53" s="7">
        <v>442</v>
      </c>
      <c r="E53" s="193">
        <v>1276</v>
      </c>
      <c r="F53" s="192">
        <v>1896</v>
      </c>
      <c r="G53" s="7">
        <v>5420</v>
      </c>
      <c r="H53" s="7"/>
      <c r="I53" s="7"/>
      <c r="J53" s="7">
        <v>1188</v>
      </c>
      <c r="K53" s="7">
        <v>3475</v>
      </c>
      <c r="L53" s="7"/>
      <c r="M53" s="193"/>
      <c r="N53" s="192"/>
      <c r="O53" s="7"/>
      <c r="P53" s="7"/>
      <c r="Q53" s="193"/>
    </row>
    <row r="54" spans="1:17">
      <c r="A54" s="96">
        <v>8</v>
      </c>
      <c r="B54" s="192">
        <v>527</v>
      </c>
      <c r="C54" s="7">
        <v>2342</v>
      </c>
      <c r="D54" s="7">
        <v>301</v>
      </c>
      <c r="E54" s="193">
        <v>778</v>
      </c>
      <c r="F54" s="192">
        <v>2037</v>
      </c>
      <c r="G54" s="7">
        <v>5219</v>
      </c>
      <c r="H54" s="7"/>
      <c r="I54" s="7"/>
      <c r="J54" s="7">
        <v>1213</v>
      </c>
      <c r="K54" s="7">
        <v>3106</v>
      </c>
      <c r="L54" s="7"/>
      <c r="M54" s="193"/>
      <c r="N54" s="192">
        <v>264</v>
      </c>
      <c r="O54" s="7">
        <v>972</v>
      </c>
      <c r="P54" s="7"/>
      <c r="Q54" s="193"/>
    </row>
    <row r="55" spans="1:17">
      <c r="A55" s="96">
        <v>9</v>
      </c>
      <c r="B55" s="192">
        <v>533</v>
      </c>
      <c r="C55" s="7">
        <v>1327</v>
      </c>
      <c r="D55" s="7">
        <v>248</v>
      </c>
      <c r="E55" s="193">
        <v>617</v>
      </c>
      <c r="F55" s="192">
        <v>1636</v>
      </c>
      <c r="G55" s="7">
        <v>4820</v>
      </c>
      <c r="H55" s="7"/>
      <c r="I55" s="7"/>
      <c r="J55" s="7">
        <v>1153</v>
      </c>
      <c r="K55" s="7">
        <v>2871</v>
      </c>
      <c r="L55" s="7"/>
      <c r="M55" s="193"/>
      <c r="N55" s="192">
        <v>261</v>
      </c>
      <c r="O55" s="7">
        <v>754</v>
      </c>
      <c r="P55" s="7"/>
      <c r="Q55" s="193"/>
    </row>
    <row r="56" spans="1:17">
      <c r="A56" s="96">
        <v>10</v>
      </c>
      <c r="B56" s="192">
        <v>487</v>
      </c>
      <c r="C56" s="7">
        <v>1213</v>
      </c>
      <c r="D56" s="7">
        <v>416</v>
      </c>
      <c r="E56" s="193">
        <v>1030</v>
      </c>
      <c r="F56" s="192">
        <v>2020</v>
      </c>
      <c r="G56" s="7">
        <v>5032</v>
      </c>
      <c r="H56" s="7"/>
      <c r="I56" s="7"/>
      <c r="J56" s="7">
        <v>1189</v>
      </c>
      <c r="K56" s="7">
        <v>2960</v>
      </c>
      <c r="L56" s="7"/>
      <c r="M56" s="193"/>
      <c r="N56" s="192"/>
      <c r="O56" s="7"/>
      <c r="P56" s="7">
        <v>130</v>
      </c>
      <c r="Q56" s="193">
        <v>376</v>
      </c>
    </row>
    <row r="57" spans="1:17">
      <c r="A57" s="96">
        <v>11</v>
      </c>
      <c r="B57" s="192">
        <v>456</v>
      </c>
      <c r="C57" s="7">
        <v>1136</v>
      </c>
      <c r="D57" s="7">
        <v>694</v>
      </c>
      <c r="E57" s="193">
        <v>1113</v>
      </c>
      <c r="F57" s="192">
        <v>1959</v>
      </c>
      <c r="G57" s="7">
        <v>4880</v>
      </c>
      <c r="H57" s="7"/>
      <c r="I57" s="7"/>
      <c r="J57" s="7">
        <v>1126</v>
      </c>
      <c r="K57" s="7">
        <v>2806</v>
      </c>
      <c r="L57" s="7"/>
      <c r="M57" s="193"/>
      <c r="N57" s="192">
        <v>497</v>
      </c>
      <c r="O57" s="7">
        <v>1611</v>
      </c>
      <c r="P57" s="7">
        <v>165</v>
      </c>
      <c r="Q57" s="193">
        <v>375</v>
      </c>
    </row>
    <row r="58" spans="1:17">
      <c r="A58" s="96">
        <v>12</v>
      </c>
      <c r="B58" s="192">
        <v>428</v>
      </c>
      <c r="C58" s="7">
        <v>1008</v>
      </c>
      <c r="D58" s="7">
        <v>310</v>
      </c>
      <c r="E58" s="193">
        <v>736</v>
      </c>
      <c r="F58" s="192">
        <v>2177</v>
      </c>
      <c r="G58" s="7">
        <v>4645</v>
      </c>
      <c r="H58" s="7"/>
      <c r="I58" s="7"/>
      <c r="J58" s="7">
        <v>1160</v>
      </c>
      <c r="K58" s="7">
        <v>2591</v>
      </c>
      <c r="L58" s="7"/>
      <c r="M58" s="193"/>
      <c r="N58" s="192">
        <v>429</v>
      </c>
      <c r="O58" s="7">
        <v>1044</v>
      </c>
      <c r="P58" s="7"/>
      <c r="Q58" s="193"/>
    </row>
    <row r="59" spans="1:17">
      <c r="A59" s="96">
        <v>13</v>
      </c>
      <c r="B59" s="192">
        <v>551</v>
      </c>
      <c r="C59" s="7">
        <v>1371</v>
      </c>
      <c r="D59" s="7">
        <v>341</v>
      </c>
      <c r="E59" s="193">
        <v>868</v>
      </c>
      <c r="F59" s="192">
        <v>2007</v>
      </c>
      <c r="G59" s="7">
        <v>5485</v>
      </c>
      <c r="H59" s="7"/>
      <c r="I59" s="7"/>
      <c r="J59" s="7">
        <v>1429</v>
      </c>
      <c r="K59" s="7">
        <v>3548</v>
      </c>
      <c r="L59" s="7"/>
      <c r="M59" s="193"/>
      <c r="N59" s="192">
        <v>463</v>
      </c>
      <c r="O59" s="7">
        <v>1136</v>
      </c>
      <c r="P59" s="7">
        <v>165</v>
      </c>
      <c r="Q59" s="193">
        <v>410</v>
      </c>
    </row>
    <row r="60" spans="1:17">
      <c r="A60" s="96">
        <v>14</v>
      </c>
      <c r="B60" s="192">
        <v>439</v>
      </c>
      <c r="C60" s="7">
        <v>1130</v>
      </c>
      <c r="D60" s="7">
        <v>483</v>
      </c>
      <c r="E60" s="193">
        <v>1236</v>
      </c>
      <c r="F60" s="192">
        <v>2795</v>
      </c>
      <c r="G60" s="7">
        <v>7228</v>
      </c>
      <c r="H60" s="7"/>
      <c r="I60" s="7"/>
      <c r="J60" s="7">
        <v>1856</v>
      </c>
      <c r="K60" s="7">
        <v>4566</v>
      </c>
      <c r="L60" s="7"/>
      <c r="M60" s="193"/>
      <c r="N60" s="192"/>
      <c r="O60" s="7"/>
      <c r="P60" s="7">
        <v>560</v>
      </c>
      <c r="Q60" s="193">
        <v>1420</v>
      </c>
    </row>
    <row r="61" spans="1:17">
      <c r="A61" s="96">
        <v>15</v>
      </c>
      <c r="B61" s="192">
        <v>500</v>
      </c>
      <c r="C61" s="7">
        <v>1227</v>
      </c>
      <c r="D61" s="7">
        <v>485</v>
      </c>
      <c r="E61" s="193">
        <v>1033</v>
      </c>
      <c r="F61" s="192">
        <v>3166</v>
      </c>
      <c r="G61" s="7">
        <v>7522</v>
      </c>
      <c r="H61" s="7"/>
      <c r="I61" s="7"/>
      <c r="J61" s="7">
        <v>2034</v>
      </c>
      <c r="K61" s="7">
        <v>4825</v>
      </c>
      <c r="L61" s="7"/>
      <c r="M61" s="193"/>
      <c r="N61" s="192"/>
      <c r="O61" s="7"/>
      <c r="P61" s="7">
        <v>448</v>
      </c>
      <c r="Q61" s="193">
        <v>1253</v>
      </c>
    </row>
    <row r="62" s="147" customFormat="1" spans="1:17">
      <c r="A62" s="204">
        <v>16</v>
      </c>
      <c r="B62" s="205">
        <v>478</v>
      </c>
      <c r="C62" s="206">
        <v>1315</v>
      </c>
      <c r="D62" s="206">
        <v>458</v>
      </c>
      <c r="E62" s="207">
        <v>1257</v>
      </c>
      <c r="F62" s="205">
        <v>3099</v>
      </c>
      <c r="G62" s="206">
        <v>8521</v>
      </c>
      <c r="H62" s="206"/>
      <c r="I62" s="206"/>
      <c r="J62" s="206">
        <v>1978</v>
      </c>
      <c r="K62" s="206">
        <v>5532</v>
      </c>
      <c r="L62" s="206"/>
      <c r="M62" s="207"/>
      <c r="N62" s="205"/>
      <c r="O62" s="206"/>
      <c r="P62" s="206">
        <v>358</v>
      </c>
      <c r="Q62" s="207">
        <v>983</v>
      </c>
    </row>
    <row r="63" s="147" customFormat="1" spans="1:17">
      <c r="A63" s="204">
        <v>17</v>
      </c>
      <c r="B63" s="205">
        <v>495</v>
      </c>
      <c r="C63" s="206">
        <v>1362</v>
      </c>
      <c r="D63" s="206">
        <v>463</v>
      </c>
      <c r="E63" s="207">
        <v>1276</v>
      </c>
      <c r="F63" s="205">
        <v>3213</v>
      </c>
      <c r="G63" s="206">
        <v>8805</v>
      </c>
      <c r="H63" s="206"/>
      <c r="I63" s="206"/>
      <c r="J63" s="206">
        <v>973</v>
      </c>
      <c r="K63" s="206">
        <v>2673</v>
      </c>
      <c r="L63" s="206">
        <v>1184</v>
      </c>
      <c r="M63" s="207">
        <v>3256</v>
      </c>
      <c r="N63" s="205"/>
      <c r="O63" s="206"/>
      <c r="P63" s="206">
        <v>580</v>
      </c>
      <c r="Q63" s="207">
        <v>1595</v>
      </c>
    </row>
    <row r="64" s="147" customFormat="1" spans="1:17">
      <c r="A64" s="204">
        <v>18</v>
      </c>
      <c r="B64" s="205">
        <v>470</v>
      </c>
      <c r="C64" s="206">
        <v>1292</v>
      </c>
      <c r="D64" s="206">
        <v>498</v>
      </c>
      <c r="E64" s="207">
        <v>1270</v>
      </c>
      <c r="F64" s="205">
        <v>3336</v>
      </c>
      <c r="G64" s="206">
        <v>9174</v>
      </c>
      <c r="H64" s="206"/>
      <c r="I64" s="206"/>
      <c r="J64" s="206"/>
      <c r="K64" s="206"/>
      <c r="L64" s="206">
        <v>2357</v>
      </c>
      <c r="M64" s="206">
        <v>6485</v>
      </c>
      <c r="N64" s="205">
        <v>346</v>
      </c>
      <c r="O64" s="206">
        <v>709</v>
      </c>
      <c r="P64" s="206">
        <v>579</v>
      </c>
      <c r="Q64" s="207">
        <v>1907</v>
      </c>
    </row>
    <row r="65" s="147" customFormat="1" spans="1:17">
      <c r="A65" s="204">
        <v>19</v>
      </c>
      <c r="B65" s="205">
        <v>425</v>
      </c>
      <c r="C65" s="206">
        <v>1168</v>
      </c>
      <c r="D65" s="206">
        <v>487</v>
      </c>
      <c r="E65" s="207">
        <v>1340</v>
      </c>
      <c r="F65" s="205">
        <v>3411</v>
      </c>
      <c r="G65" s="206">
        <v>9384</v>
      </c>
      <c r="H65" s="206"/>
      <c r="I65" s="206"/>
      <c r="J65" s="206"/>
      <c r="K65" s="206"/>
      <c r="L65" s="206">
        <v>2340</v>
      </c>
      <c r="M65" s="207">
        <v>6433</v>
      </c>
      <c r="N65" s="205">
        <v>693</v>
      </c>
      <c r="O65" s="206">
        <v>1899</v>
      </c>
      <c r="P65" s="206"/>
      <c r="Q65" s="207"/>
    </row>
    <row r="66" s="147" customFormat="1" spans="1:17">
      <c r="A66" s="204">
        <v>20</v>
      </c>
      <c r="B66" s="205">
        <v>435</v>
      </c>
      <c r="C66" s="206">
        <v>1195</v>
      </c>
      <c r="D66" s="206">
        <v>398</v>
      </c>
      <c r="E66" s="207">
        <v>1089</v>
      </c>
      <c r="F66" s="205">
        <v>3336</v>
      </c>
      <c r="G66" s="206">
        <v>9124</v>
      </c>
      <c r="H66" s="206"/>
      <c r="I66" s="206"/>
      <c r="J66" s="206"/>
      <c r="K66" s="206"/>
      <c r="L66" s="206">
        <v>2528</v>
      </c>
      <c r="M66" s="207">
        <v>6954</v>
      </c>
      <c r="N66" s="205">
        <v>637</v>
      </c>
      <c r="O66" s="206">
        <v>1754</v>
      </c>
      <c r="P66" s="206"/>
      <c r="Q66" s="207"/>
    </row>
    <row r="67" s="147" customFormat="1" spans="1:17">
      <c r="A67" s="204">
        <v>21</v>
      </c>
      <c r="B67" s="205">
        <v>319</v>
      </c>
      <c r="C67" s="206">
        <v>806</v>
      </c>
      <c r="D67" s="7">
        <v>624</v>
      </c>
      <c r="E67" s="207">
        <v>1411</v>
      </c>
      <c r="F67" s="205">
        <v>3345</v>
      </c>
      <c r="G67" s="206">
        <v>8054</v>
      </c>
      <c r="H67" s="206"/>
      <c r="I67" s="206"/>
      <c r="J67" s="206"/>
      <c r="K67" s="206"/>
      <c r="L67" s="206">
        <v>2417</v>
      </c>
      <c r="M67" s="207">
        <v>5789</v>
      </c>
      <c r="N67" s="205">
        <v>608</v>
      </c>
      <c r="O67" s="206">
        <v>1693</v>
      </c>
      <c r="P67" s="206"/>
      <c r="Q67" s="207"/>
    </row>
    <row r="68" spans="1:17">
      <c r="A68" s="96">
        <v>22</v>
      </c>
      <c r="B68" s="192">
        <v>172</v>
      </c>
      <c r="C68" s="7">
        <v>480</v>
      </c>
      <c r="D68" s="7">
        <v>730</v>
      </c>
      <c r="E68" s="193">
        <v>2008</v>
      </c>
      <c r="F68" s="192"/>
      <c r="G68" s="7"/>
      <c r="H68" s="7">
        <v>2693</v>
      </c>
      <c r="I68" s="7">
        <v>7621</v>
      </c>
      <c r="J68" s="7"/>
      <c r="K68" s="7"/>
      <c r="L68" s="7">
        <v>2451</v>
      </c>
      <c r="M68" s="193">
        <v>6743</v>
      </c>
      <c r="N68" s="192">
        <v>454</v>
      </c>
      <c r="O68" s="7">
        <v>1249</v>
      </c>
      <c r="P68" s="7"/>
      <c r="Q68" s="193"/>
    </row>
    <row r="69" spans="1:17">
      <c r="A69" s="96">
        <v>23</v>
      </c>
      <c r="B69" s="192"/>
      <c r="C69" s="7"/>
      <c r="D69" s="7">
        <v>1065</v>
      </c>
      <c r="E69" s="193">
        <v>2187</v>
      </c>
      <c r="F69" s="192"/>
      <c r="G69" s="7"/>
      <c r="H69" s="7">
        <v>2045</v>
      </c>
      <c r="I69" s="7">
        <v>8366</v>
      </c>
      <c r="J69" s="7"/>
      <c r="K69" s="7"/>
      <c r="L69" s="7">
        <v>2130</v>
      </c>
      <c r="M69" s="193">
        <v>5874</v>
      </c>
      <c r="N69" s="192">
        <v>318</v>
      </c>
      <c r="O69" s="7">
        <v>874</v>
      </c>
      <c r="P69" s="7"/>
      <c r="Q69" s="193"/>
    </row>
    <row r="70" spans="1:17">
      <c r="A70" s="96">
        <v>24</v>
      </c>
      <c r="B70" s="192"/>
      <c r="C70" s="7"/>
      <c r="D70" s="7">
        <v>750</v>
      </c>
      <c r="E70" s="193">
        <v>1683</v>
      </c>
      <c r="F70" s="192"/>
      <c r="G70" s="7"/>
      <c r="H70" s="7">
        <v>3333</v>
      </c>
      <c r="I70" s="7">
        <v>9168</v>
      </c>
      <c r="J70" s="7"/>
      <c r="K70" s="7"/>
      <c r="L70" s="7">
        <v>2311</v>
      </c>
      <c r="M70" s="193">
        <v>6337</v>
      </c>
      <c r="N70" s="192">
        <v>515</v>
      </c>
      <c r="O70" s="7">
        <v>1415</v>
      </c>
      <c r="P70" s="7"/>
      <c r="Q70" s="193"/>
    </row>
    <row r="71" spans="1:17">
      <c r="A71" s="96">
        <v>25</v>
      </c>
      <c r="B71" s="192"/>
      <c r="C71" s="7"/>
      <c r="D71" s="7"/>
      <c r="E71" s="193"/>
      <c r="F71" s="192"/>
      <c r="G71" s="7"/>
      <c r="H71" s="7"/>
      <c r="I71" s="7"/>
      <c r="J71" s="7"/>
      <c r="K71" s="7"/>
      <c r="L71" s="7"/>
      <c r="M71" s="193"/>
      <c r="N71" s="192"/>
      <c r="O71" s="7"/>
      <c r="P71" s="7"/>
      <c r="Q71" s="193"/>
    </row>
    <row r="72" spans="1:17">
      <c r="A72" s="96">
        <v>26</v>
      </c>
      <c r="B72" s="192"/>
      <c r="C72" s="7"/>
      <c r="D72" s="7"/>
      <c r="E72" s="193"/>
      <c r="F72" s="192"/>
      <c r="G72" s="7"/>
      <c r="H72" s="7"/>
      <c r="I72" s="7"/>
      <c r="J72" s="7"/>
      <c r="K72" s="7"/>
      <c r="L72" s="7"/>
      <c r="M72" s="193"/>
      <c r="N72" s="192"/>
      <c r="O72" s="7"/>
      <c r="P72" s="7"/>
      <c r="Q72" s="193"/>
    </row>
    <row r="73" spans="1:17">
      <c r="A73" s="96">
        <v>27</v>
      </c>
      <c r="B73" s="192"/>
      <c r="C73" s="7"/>
      <c r="D73" s="7"/>
      <c r="E73" s="193"/>
      <c r="F73" s="192"/>
      <c r="G73" s="7"/>
      <c r="H73" s="7"/>
      <c r="I73" s="7"/>
      <c r="J73" s="7"/>
      <c r="K73" s="7"/>
      <c r="L73" s="7"/>
      <c r="M73" s="193"/>
      <c r="N73" s="192"/>
      <c r="O73" s="7"/>
      <c r="P73" s="7"/>
      <c r="Q73" s="193"/>
    </row>
    <row r="74" spans="1:17">
      <c r="A74" s="96">
        <v>28</v>
      </c>
      <c r="B74" s="192"/>
      <c r="C74" s="7"/>
      <c r="D74" s="7"/>
      <c r="E74" s="193"/>
      <c r="F74" s="192"/>
      <c r="G74" s="7"/>
      <c r="H74" s="7"/>
      <c r="I74" s="7"/>
      <c r="J74" s="7"/>
      <c r="K74" s="7"/>
      <c r="L74" s="7"/>
      <c r="M74" s="193"/>
      <c r="N74" s="192"/>
      <c r="O74" s="7"/>
      <c r="P74" s="7"/>
      <c r="Q74" s="193"/>
    </row>
    <row r="75" spans="1:17">
      <c r="A75" s="96">
        <v>29</v>
      </c>
      <c r="B75" s="192"/>
      <c r="C75" s="7"/>
      <c r="D75" s="7"/>
      <c r="E75" s="193"/>
      <c r="F75" s="192"/>
      <c r="G75" s="7"/>
      <c r="H75" s="7"/>
      <c r="I75" s="7"/>
      <c r="J75" s="7"/>
      <c r="K75" s="7"/>
      <c r="L75" s="7"/>
      <c r="M75" s="193"/>
      <c r="N75" s="192"/>
      <c r="O75" s="7"/>
      <c r="P75" s="7"/>
      <c r="Q75" s="193"/>
    </row>
    <row r="76" spans="1:17">
      <c r="A76" s="96">
        <v>30</v>
      </c>
      <c r="B76" s="192"/>
      <c r="C76" s="7"/>
      <c r="D76" s="7"/>
      <c r="E76" s="193"/>
      <c r="F76" s="192"/>
      <c r="G76" s="7"/>
      <c r="H76" s="7"/>
      <c r="I76" s="7"/>
      <c r="J76" s="7"/>
      <c r="K76" s="7"/>
      <c r="L76" s="7"/>
      <c r="M76" s="193"/>
      <c r="N76" s="192"/>
      <c r="O76" s="7"/>
      <c r="P76" s="7"/>
      <c r="Q76" s="193"/>
    </row>
    <row r="77" ht="14.25" spans="1:17">
      <c r="A77" s="194">
        <v>31</v>
      </c>
      <c r="B77" s="195"/>
      <c r="C77" s="196"/>
      <c r="D77" s="196"/>
      <c r="E77" s="197"/>
      <c r="F77" s="195"/>
      <c r="G77" s="196"/>
      <c r="H77" s="196"/>
      <c r="I77" s="196"/>
      <c r="J77" s="196"/>
      <c r="K77" s="196"/>
      <c r="L77" s="196"/>
      <c r="M77" s="197"/>
      <c r="N77" s="195"/>
      <c r="O77" s="196"/>
      <c r="P77" s="196"/>
      <c r="Q77" s="197"/>
    </row>
    <row r="78" s="12" customFormat="1" ht="17.25" customHeight="1" spans="1:17">
      <c r="A78" s="209" t="s">
        <v>22</v>
      </c>
      <c r="B78" s="209">
        <f>SUM(B47:B77)</f>
        <v>9072</v>
      </c>
      <c r="C78" s="209">
        <f t="shared" ref="C78:Q78" si="1">SUM(C47:C77)</f>
        <v>28807</v>
      </c>
      <c r="D78" s="209">
        <f t="shared" si="1"/>
        <v>10655</v>
      </c>
      <c r="E78" s="209">
        <f t="shared" si="1"/>
        <v>26190</v>
      </c>
      <c r="F78" s="209">
        <f t="shared" si="1"/>
        <v>45984</v>
      </c>
      <c r="G78" s="209">
        <f t="shared" si="1"/>
        <v>122243</v>
      </c>
      <c r="H78" s="209">
        <f t="shared" si="1"/>
        <v>9076</v>
      </c>
      <c r="I78" s="209">
        <f t="shared" si="1"/>
        <v>27852</v>
      </c>
      <c r="J78" s="209">
        <f t="shared" si="1"/>
        <v>19704</v>
      </c>
      <c r="K78" s="209">
        <f t="shared" si="1"/>
        <v>51689</v>
      </c>
      <c r="L78" s="209">
        <f t="shared" si="1"/>
        <v>18138</v>
      </c>
      <c r="M78" s="209">
        <f t="shared" si="1"/>
        <v>48997</v>
      </c>
      <c r="N78" s="209">
        <f t="shared" si="1"/>
        <v>6286</v>
      </c>
      <c r="O78" s="209">
        <f t="shared" si="1"/>
        <v>16811</v>
      </c>
      <c r="P78" s="209">
        <f t="shared" si="1"/>
        <v>3006</v>
      </c>
      <c r="Q78" s="209">
        <f t="shared" si="1"/>
        <v>8381</v>
      </c>
    </row>
    <row r="79" s="12" customFormat="1" ht="17.25" customHeight="1" spans="1:17">
      <c r="A79" s="209" t="s">
        <v>23</v>
      </c>
      <c r="B79" s="210" t="s">
        <v>24</v>
      </c>
      <c r="C79" s="211">
        <f>B78+D78</f>
        <v>19727</v>
      </c>
      <c r="D79" s="211" t="s">
        <v>25</v>
      </c>
      <c r="E79" s="211">
        <f>C78+E78</f>
        <v>54997</v>
      </c>
      <c r="F79" s="209" t="s">
        <v>24</v>
      </c>
      <c r="G79" s="209"/>
      <c r="H79" s="209">
        <f>F78+H78+J78+L78</f>
        <v>92902</v>
      </c>
      <c r="I79" s="209"/>
      <c r="J79" s="209" t="s">
        <v>25</v>
      </c>
      <c r="K79" s="209"/>
      <c r="L79" s="209">
        <f>G78+I78+K78+M78</f>
        <v>250781</v>
      </c>
      <c r="M79" s="209"/>
      <c r="N79" s="210" t="s">
        <v>24</v>
      </c>
      <c r="O79" s="211">
        <f>N78+P78</f>
        <v>9292</v>
      </c>
      <c r="P79" s="211" t="s">
        <v>25</v>
      </c>
      <c r="Q79" s="211">
        <f>O78+Q78</f>
        <v>25192</v>
      </c>
    </row>
  </sheetData>
  <mergeCells count="40">
    <mergeCell ref="A2:Q2"/>
    <mergeCell ref="B3:E3"/>
    <mergeCell ref="F3:M3"/>
    <mergeCell ref="N3:Q3"/>
    <mergeCell ref="B4:E4"/>
    <mergeCell ref="F4:M4"/>
    <mergeCell ref="N4:Q4"/>
    <mergeCell ref="B5:C5"/>
    <mergeCell ref="D5:E5"/>
    <mergeCell ref="F5:G5"/>
    <mergeCell ref="H5:I5"/>
    <mergeCell ref="J5:K5"/>
    <mergeCell ref="L5:M5"/>
    <mergeCell ref="N5:O5"/>
    <mergeCell ref="P5:Q5"/>
    <mergeCell ref="F39:G39"/>
    <mergeCell ref="H39:I39"/>
    <mergeCell ref="J39:K39"/>
    <mergeCell ref="L39:M39"/>
    <mergeCell ref="A42:Q42"/>
    <mergeCell ref="B43:E43"/>
    <mergeCell ref="F43:M43"/>
    <mergeCell ref="N43:Q43"/>
    <mergeCell ref="B44:E44"/>
    <mergeCell ref="F44:M44"/>
    <mergeCell ref="N44:Q44"/>
    <mergeCell ref="B45:C45"/>
    <mergeCell ref="D45:E45"/>
    <mergeCell ref="F45:G45"/>
    <mergeCell ref="H45:I45"/>
    <mergeCell ref="J45:K45"/>
    <mergeCell ref="L45:M45"/>
    <mergeCell ref="N45:O45"/>
    <mergeCell ref="P45:Q45"/>
    <mergeCell ref="F79:G79"/>
    <mergeCell ref="H79:I79"/>
    <mergeCell ref="J79:K79"/>
    <mergeCell ref="L79:M79"/>
    <mergeCell ref="A3:A4"/>
    <mergeCell ref="A43:A44"/>
  </mergeCells>
  <pageMargins left="0.56" right="0.34" top="0.18" bottom="0.15748031496063" header="0.18" footer="0.31496062992126"/>
  <pageSetup paperSize="9" orientation="landscape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A2" sqref="A2:J16"/>
    </sheetView>
  </sheetViews>
  <sheetFormatPr defaultColWidth="9" defaultRowHeight="13.5"/>
  <cols>
    <col min="1" max="1" width="6.875" customWidth="1"/>
    <col min="2" max="2" width="10.625" customWidth="1"/>
    <col min="3" max="3" width="21.5" customWidth="1"/>
    <col min="4" max="4" width="31.625" customWidth="1"/>
    <col min="5" max="5" width="18.625" customWidth="1"/>
    <col min="6" max="6" width="6.5" customWidth="1"/>
    <col min="7" max="7" width="10.625" customWidth="1"/>
    <col min="8" max="8" width="9.375" customWidth="1"/>
    <col min="9" max="9" width="9.625" customWidth="1"/>
    <col min="10" max="10" width="10.875" customWidth="1"/>
  </cols>
  <sheetData>
    <row r="1" ht="30" customHeight="1"/>
    <row r="2" ht="26.25" customHeight="1" spans="1:10">
      <c r="A2" s="70" t="s">
        <v>168</v>
      </c>
      <c r="B2" s="70"/>
      <c r="C2" s="70"/>
      <c r="D2" s="70"/>
      <c r="E2" s="70"/>
      <c r="F2" s="70"/>
      <c r="G2" s="70"/>
      <c r="H2" s="70"/>
      <c r="I2" s="70"/>
      <c r="J2" s="70"/>
    </row>
    <row r="3" ht="23.25" customHeight="1" spans="1:10">
      <c r="A3" s="71" t="s">
        <v>169</v>
      </c>
      <c r="B3" s="71"/>
      <c r="C3" s="72"/>
      <c r="D3" s="72"/>
      <c r="E3" s="72"/>
      <c r="F3" s="72"/>
      <c r="G3" s="72"/>
      <c r="H3" s="72"/>
      <c r="I3" s="72"/>
      <c r="J3" s="72"/>
    </row>
    <row r="4" ht="21.75" customHeight="1" spans="1:10">
      <c r="A4" s="3" t="s">
        <v>170</v>
      </c>
      <c r="B4" s="3" t="s">
        <v>171</v>
      </c>
      <c r="C4" s="3" t="s">
        <v>172</v>
      </c>
      <c r="D4" s="3" t="s">
        <v>173</v>
      </c>
      <c r="E4" s="3" t="s">
        <v>174</v>
      </c>
      <c r="F4" s="3" t="s">
        <v>175</v>
      </c>
      <c r="G4" s="3" t="s">
        <v>176</v>
      </c>
      <c r="H4" s="3" t="s">
        <v>177</v>
      </c>
      <c r="I4" s="3" t="s">
        <v>178</v>
      </c>
      <c r="J4" s="3" t="s">
        <v>179</v>
      </c>
    </row>
    <row r="5" ht="33" customHeight="1" spans="1:10">
      <c r="A5" s="7"/>
      <c r="B5" s="7"/>
      <c r="C5" s="7"/>
      <c r="D5" s="7"/>
      <c r="E5" s="7"/>
      <c r="F5" s="7"/>
      <c r="G5" s="7"/>
      <c r="H5" s="7"/>
      <c r="I5" s="7"/>
      <c r="J5" s="7"/>
    </row>
    <row r="6" ht="33" customHeight="1" spans="1:10">
      <c r="A6" s="7"/>
      <c r="B6" s="7"/>
      <c r="C6" s="7"/>
      <c r="D6" s="7"/>
      <c r="E6" s="7"/>
      <c r="F6" s="7"/>
      <c r="G6" s="7"/>
      <c r="H6" s="7"/>
      <c r="I6" s="7"/>
      <c r="J6" s="7"/>
    </row>
    <row r="7" ht="33" customHeight="1" spans="1:10">
      <c r="A7" s="7"/>
      <c r="B7" s="7"/>
      <c r="C7" s="7"/>
      <c r="D7" s="7"/>
      <c r="E7" s="7"/>
      <c r="F7" s="7"/>
      <c r="G7" s="7"/>
      <c r="H7" s="7"/>
      <c r="I7" s="7"/>
      <c r="J7" s="7"/>
    </row>
    <row r="8" ht="33" customHeight="1" spans="1:10">
      <c r="A8" s="7"/>
      <c r="B8" s="7"/>
      <c r="C8" s="7"/>
      <c r="D8" s="7"/>
      <c r="E8" s="7"/>
      <c r="F8" s="7"/>
      <c r="G8" s="7"/>
      <c r="H8" s="7"/>
      <c r="I8" s="7"/>
      <c r="J8" s="7"/>
    </row>
    <row r="9" ht="33" customHeight="1" spans="1:10">
      <c r="A9" s="7"/>
      <c r="B9" s="7"/>
      <c r="C9" s="7"/>
      <c r="D9" s="7"/>
      <c r="E9" s="7"/>
      <c r="F9" s="7"/>
      <c r="G9" s="7"/>
      <c r="H9" s="7"/>
      <c r="I9" s="7"/>
      <c r="J9" s="7"/>
    </row>
    <row r="10" ht="33" customHeight="1" spans="1:10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ht="33" customHeight="1" spans="1:10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ht="33" customHeight="1" spans="1:10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ht="33" customHeight="1" spans="1:10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ht="33" customHeight="1" spans="1:10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ht="33" customHeight="1" spans="1:10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ht="33" customHeight="1" spans="1:10">
      <c r="A16" s="7"/>
      <c r="B16" s="7"/>
      <c r="C16" s="7"/>
      <c r="D16" s="7"/>
      <c r="E16" s="7"/>
      <c r="F16" s="7"/>
      <c r="G16" s="7"/>
      <c r="H16" s="7"/>
      <c r="I16" s="7"/>
      <c r="J16" s="7"/>
    </row>
  </sheetData>
  <mergeCells count="2">
    <mergeCell ref="A2:J2"/>
    <mergeCell ref="A3:B3"/>
  </mergeCells>
  <pageMargins left="0.64" right="0.59" top="0.48" bottom="0.66" header="0.31496062992126" footer="0.31496062992126"/>
  <pageSetup paperSize="9" orientation="landscape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workbookViewId="0">
      <selection activeCell="H13" sqref="H13"/>
    </sheetView>
  </sheetViews>
  <sheetFormatPr defaultColWidth="9" defaultRowHeight="13.5"/>
  <cols>
    <col min="1" max="1" width="7" style="27" customWidth="1"/>
    <col min="2" max="6" width="6.25" style="28" customWidth="1"/>
    <col min="7" max="19" width="6.25" customWidth="1"/>
    <col min="20" max="20" width="15.25" customWidth="1"/>
  </cols>
  <sheetData>
    <row r="1" ht="24.75" customHeight="1"/>
    <row r="2" ht="29.25" customHeight="1" spans="1:20">
      <c r="A2" s="29" t="s">
        <v>180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ht="23.25" customHeight="1" spans="1:20">
      <c r="A3" s="13" t="s">
        <v>181</v>
      </c>
      <c r="B3" s="13"/>
      <c r="C3" s="13"/>
      <c r="D3" s="30"/>
      <c r="E3" s="30"/>
      <c r="F3" s="30"/>
      <c r="G3" s="31"/>
      <c r="H3" s="13" t="s">
        <v>182</v>
      </c>
      <c r="I3" s="13"/>
      <c r="J3" s="13"/>
      <c r="K3" s="31"/>
      <c r="L3" s="31"/>
      <c r="M3" s="31"/>
      <c r="N3" s="31"/>
      <c r="O3" s="13" t="s">
        <v>183</v>
      </c>
      <c r="P3" s="13"/>
      <c r="Q3" s="13"/>
      <c r="R3" s="13"/>
      <c r="S3" s="13"/>
      <c r="T3" s="13"/>
    </row>
    <row r="4" ht="24" customHeight="1" spans="1:20">
      <c r="A4" s="32" t="s">
        <v>70</v>
      </c>
      <c r="B4" s="33" t="s">
        <v>184</v>
      </c>
      <c r="C4" s="33"/>
      <c r="D4" s="33"/>
      <c r="E4" s="33"/>
      <c r="F4" s="34"/>
      <c r="G4" s="33" t="s">
        <v>185</v>
      </c>
      <c r="H4" s="33"/>
      <c r="I4" s="33"/>
      <c r="J4" s="33"/>
      <c r="K4" s="34"/>
      <c r="L4" s="33" t="s">
        <v>186</v>
      </c>
      <c r="M4" s="33"/>
      <c r="N4" s="33"/>
      <c r="O4" s="33"/>
      <c r="P4" s="61" t="s">
        <v>187</v>
      </c>
      <c r="Q4" s="65"/>
      <c r="R4" s="65"/>
      <c r="S4" s="65"/>
      <c r="T4" s="66"/>
    </row>
    <row r="5" ht="33.75" spans="1:20">
      <c r="A5" s="35"/>
      <c r="B5" s="36" t="s">
        <v>188</v>
      </c>
      <c r="C5" s="36" t="s">
        <v>189</v>
      </c>
      <c r="D5" s="36" t="s">
        <v>190</v>
      </c>
      <c r="E5" s="36" t="s">
        <v>191</v>
      </c>
      <c r="F5" s="37" t="s">
        <v>192</v>
      </c>
      <c r="G5" s="38" t="s">
        <v>188</v>
      </c>
      <c r="H5" s="36" t="s">
        <v>189</v>
      </c>
      <c r="I5" s="36" t="s">
        <v>190</v>
      </c>
      <c r="J5" s="36" t="s">
        <v>193</v>
      </c>
      <c r="K5" s="36" t="s">
        <v>192</v>
      </c>
      <c r="L5" s="36" t="s">
        <v>194</v>
      </c>
      <c r="M5" s="36" t="s">
        <v>195</v>
      </c>
      <c r="N5" s="36" t="s">
        <v>196</v>
      </c>
      <c r="O5" s="37" t="s">
        <v>197</v>
      </c>
      <c r="P5" s="38" t="s">
        <v>198</v>
      </c>
      <c r="Q5" s="36" t="s">
        <v>199</v>
      </c>
      <c r="R5" s="36" t="s">
        <v>200</v>
      </c>
      <c r="S5" s="36"/>
      <c r="T5" s="37" t="s">
        <v>33</v>
      </c>
    </row>
    <row r="6" ht="20.25" customHeight="1" spans="1:20">
      <c r="A6" s="39">
        <v>0.291666666666667</v>
      </c>
      <c r="B6" s="40"/>
      <c r="C6" s="40"/>
      <c r="D6" s="40"/>
      <c r="E6" s="40"/>
      <c r="F6" s="41"/>
      <c r="G6" s="42"/>
      <c r="H6" s="43"/>
      <c r="I6" s="43"/>
      <c r="J6" s="43"/>
      <c r="K6" s="43"/>
      <c r="L6" s="43"/>
      <c r="M6" s="43"/>
      <c r="N6" s="43"/>
      <c r="O6" s="62"/>
      <c r="P6" s="42"/>
      <c r="Q6" s="43"/>
      <c r="R6" s="43"/>
      <c r="S6" s="43"/>
      <c r="T6" s="62"/>
    </row>
    <row r="7" ht="20.25" customHeight="1" spans="1:20">
      <c r="A7" s="44">
        <v>0.375</v>
      </c>
      <c r="B7" s="45"/>
      <c r="C7" s="45"/>
      <c r="D7" s="45"/>
      <c r="E7" s="45"/>
      <c r="F7" s="46"/>
      <c r="G7" s="47"/>
      <c r="H7" s="48"/>
      <c r="I7" s="48"/>
      <c r="J7" s="48"/>
      <c r="K7" s="48"/>
      <c r="L7" s="48"/>
      <c r="M7" s="48"/>
      <c r="N7" s="48"/>
      <c r="O7" s="63"/>
      <c r="P7" s="47"/>
      <c r="Q7" s="48"/>
      <c r="R7" s="48"/>
      <c r="S7" s="48"/>
      <c r="T7" s="63"/>
    </row>
    <row r="8" ht="20.25" customHeight="1" spans="1:20">
      <c r="A8" s="44">
        <v>0.458333333333333</v>
      </c>
      <c r="B8" s="45"/>
      <c r="C8" s="45"/>
      <c r="D8" s="45"/>
      <c r="E8" s="45"/>
      <c r="F8" s="46"/>
      <c r="G8" s="47"/>
      <c r="H8" s="48"/>
      <c r="I8" s="48"/>
      <c r="J8" s="48"/>
      <c r="K8" s="48"/>
      <c r="L8" s="48"/>
      <c r="M8" s="48"/>
      <c r="N8" s="48"/>
      <c r="O8" s="63"/>
      <c r="P8" s="47"/>
      <c r="Q8" s="48"/>
      <c r="R8" s="48"/>
      <c r="S8" s="48"/>
      <c r="T8" s="63"/>
    </row>
    <row r="9" ht="20.25" customHeight="1" spans="1:20">
      <c r="A9" s="44">
        <v>0.541666666666667</v>
      </c>
      <c r="B9" s="45"/>
      <c r="C9" s="45"/>
      <c r="D9" s="45"/>
      <c r="E9" s="45"/>
      <c r="F9" s="46"/>
      <c r="G9" s="47"/>
      <c r="H9" s="48"/>
      <c r="I9" s="48"/>
      <c r="J9" s="48"/>
      <c r="K9" s="48"/>
      <c r="L9" s="48"/>
      <c r="M9" s="48"/>
      <c r="N9" s="48"/>
      <c r="O9" s="63"/>
      <c r="P9" s="47"/>
      <c r="Q9" s="48"/>
      <c r="R9" s="48"/>
      <c r="S9" s="48"/>
      <c r="T9" s="63"/>
    </row>
    <row r="10" ht="20.25" customHeight="1" spans="1:20">
      <c r="A10" s="44">
        <v>0.625</v>
      </c>
      <c r="B10" s="45"/>
      <c r="C10" s="45"/>
      <c r="D10" s="45"/>
      <c r="E10" s="45"/>
      <c r="F10" s="46"/>
      <c r="G10" s="47"/>
      <c r="H10" s="48"/>
      <c r="I10" s="48"/>
      <c r="J10" s="48"/>
      <c r="K10" s="48"/>
      <c r="L10" s="48"/>
      <c r="M10" s="48"/>
      <c r="N10" s="48"/>
      <c r="O10" s="63"/>
      <c r="P10" s="47"/>
      <c r="Q10" s="48"/>
      <c r="R10" s="48"/>
      <c r="S10" s="48"/>
      <c r="T10" s="63"/>
    </row>
    <row r="11" ht="20.25" customHeight="1" spans="1:20">
      <c r="A11" s="44">
        <v>0.708333333333333</v>
      </c>
      <c r="B11" s="45"/>
      <c r="C11" s="45"/>
      <c r="D11" s="45"/>
      <c r="E11" s="45"/>
      <c r="F11" s="46"/>
      <c r="G11" s="47"/>
      <c r="H11" s="48"/>
      <c r="I11" s="48"/>
      <c r="J11" s="48"/>
      <c r="K11" s="48"/>
      <c r="L11" s="48"/>
      <c r="M11" s="48"/>
      <c r="N11" s="48"/>
      <c r="O11" s="63"/>
      <c r="P11" s="47"/>
      <c r="Q11" s="48"/>
      <c r="R11" s="48"/>
      <c r="S11" s="48"/>
      <c r="T11" s="63"/>
    </row>
    <row r="12" ht="20.25" customHeight="1" spans="1:20">
      <c r="A12" s="44">
        <v>0.791666666666667</v>
      </c>
      <c r="B12" s="45"/>
      <c r="C12" s="45"/>
      <c r="D12" s="45"/>
      <c r="E12" s="45"/>
      <c r="F12" s="46"/>
      <c r="G12" s="47"/>
      <c r="H12" s="48"/>
      <c r="I12" s="48"/>
      <c r="J12" s="48"/>
      <c r="K12" s="48"/>
      <c r="L12" s="48"/>
      <c r="M12" s="48"/>
      <c r="N12" s="48"/>
      <c r="O12" s="63"/>
      <c r="P12" s="47"/>
      <c r="Q12" s="48"/>
      <c r="R12" s="48"/>
      <c r="S12" s="48"/>
      <c r="T12" s="63"/>
    </row>
    <row r="13" ht="20.25" customHeight="1" spans="1:20">
      <c r="A13" s="44">
        <v>0.875</v>
      </c>
      <c r="B13" s="45"/>
      <c r="C13" s="45"/>
      <c r="D13" s="45"/>
      <c r="E13" s="45"/>
      <c r="F13" s="46"/>
      <c r="G13" s="47"/>
      <c r="H13" s="48"/>
      <c r="I13" s="48"/>
      <c r="J13" s="48"/>
      <c r="K13" s="48"/>
      <c r="L13" s="48"/>
      <c r="M13" s="48"/>
      <c r="N13" s="48"/>
      <c r="O13" s="63"/>
      <c r="P13" s="47"/>
      <c r="Q13" s="48"/>
      <c r="R13" s="48"/>
      <c r="S13" s="48"/>
      <c r="T13" s="63"/>
    </row>
    <row r="14" ht="20.25" customHeight="1" spans="1:20">
      <c r="A14" s="49">
        <v>0.958333333333333</v>
      </c>
      <c r="B14" s="45"/>
      <c r="C14" s="45"/>
      <c r="D14" s="45"/>
      <c r="E14" s="45"/>
      <c r="F14" s="46"/>
      <c r="G14" s="47"/>
      <c r="H14" s="48"/>
      <c r="I14" s="48"/>
      <c r="J14" s="48"/>
      <c r="K14" s="48"/>
      <c r="L14" s="48"/>
      <c r="M14" s="48"/>
      <c r="N14" s="48"/>
      <c r="O14" s="63"/>
      <c r="P14" s="47"/>
      <c r="Q14" s="48"/>
      <c r="R14" s="48"/>
      <c r="S14" s="48"/>
      <c r="T14" s="63"/>
    </row>
    <row r="15" ht="20.25" customHeight="1" spans="1:20">
      <c r="A15" s="49">
        <v>0.0416666666666667</v>
      </c>
      <c r="B15" s="45"/>
      <c r="C15" s="45"/>
      <c r="D15" s="45"/>
      <c r="E15" s="45"/>
      <c r="F15" s="46"/>
      <c r="G15" s="47"/>
      <c r="H15" s="48"/>
      <c r="I15" s="48"/>
      <c r="J15" s="48"/>
      <c r="K15" s="48"/>
      <c r="L15" s="48"/>
      <c r="M15" s="48"/>
      <c r="N15" s="48"/>
      <c r="O15" s="63"/>
      <c r="P15" s="47"/>
      <c r="Q15" s="48"/>
      <c r="R15" s="48"/>
      <c r="S15" s="48"/>
      <c r="T15" s="63"/>
    </row>
    <row r="16" ht="20.25" customHeight="1" spans="1:20">
      <c r="A16" s="49">
        <v>1.125</v>
      </c>
      <c r="B16" s="45"/>
      <c r="C16" s="45"/>
      <c r="D16" s="45"/>
      <c r="E16" s="45"/>
      <c r="F16" s="46"/>
      <c r="G16" s="47"/>
      <c r="H16" s="48"/>
      <c r="I16" s="48"/>
      <c r="J16" s="48"/>
      <c r="K16" s="48"/>
      <c r="L16" s="48"/>
      <c r="M16" s="48"/>
      <c r="N16" s="48"/>
      <c r="O16" s="63"/>
      <c r="P16" s="47"/>
      <c r="Q16" s="48"/>
      <c r="R16" s="48"/>
      <c r="S16" s="48"/>
      <c r="T16" s="63"/>
    </row>
    <row r="17" ht="20.25" customHeight="1" spans="1:20">
      <c r="A17" s="50">
        <v>1.20833333333333</v>
      </c>
      <c r="B17" s="51"/>
      <c r="C17" s="51"/>
      <c r="D17" s="51"/>
      <c r="E17" s="51"/>
      <c r="F17" s="52"/>
      <c r="G17" s="53"/>
      <c r="H17" s="54"/>
      <c r="I17" s="54"/>
      <c r="J17" s="54"/>
      <c r="K17" s="54"/>
      <c r="L17" s="54"/>
      <c r="M17" s="54"/>
      <c r="N17" s="54"/>
      <c r="O17" s="64"/>
      <c r="P17" s="53"/>
      <c r="Q17" s="54"/>
      <c r="R17" s="54"/>
      <c r="S17" s="54"/>
      <c r="T17" s="64"/>
    </row>
    <row r="18" ht="42" customHeight="1" spans="1:20">
      <c r="A18" s="55" t="s">
        <v>167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67"/>
    </row>
    <row r="19" ht="15" spans="1:20">
      <c r="A19" s="57" t="s">
        <v>201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68"/>
    </row>
    <row r="20" ht="14.25" spans="1:20">
      <c r="A20" s="59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9"/>
    </row>
  </sheetData>
  <mergeCells count="11">
    <mergeCell ref="A2:T2"/>
    <mergeCell ref="A3:C3"/>
    <mergeCell ref="H3:J3"/>
    <mergeCell ref="O3:T3"/>
    <mergeCell ref="B4:F4"/>
    <mergeCell ref="G4:K4"/>
    <mergeCell ref="L4:O4"/>
    <mergeCell ref="P4:T4"/>
    <mergeCell ref="A18:T18"/>
    <mergeCell ref="A19:T19"/>
    <mergeCell ref="A4:A5"/>
  </mergeCells>
  <pageMargins left="0.433070866141732" right="0.236220472440945" top="0.748031496062992" bottom="0.748031496062992" header="0.31496062992126" footer="0.3149606299212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37"/>
  <sheetViews>
    <sheetView topLeftCell="A25" workbookViewId="0">
      <selection activeCell="F26" sqref="F26"/>
    </sheetView>
  </sheetViews>
  <sheetFormatPr defaultColWidth="9" defaultRowHeight="13.5"/>
  <cols>
    <col min="1" max="1" width="8.875" customWidth="1"/>
    <col min="2" max="2" width="9.25" customWidth="1"/>
    <col min="3" max="3" width="11" customWidth="1"/>
    <col min="4" max="4" width="10.375" customWidth="1"/>
    <col min="10" max="10" width="10.5" customWidth="1"/>
  </cols>
  <sheetData>
    <row r="2" ht="21" customHeight="1" spans="1:10">
      <c r="A2" s="19" t="s">
        <v>202</v>
      </c>
      <c r="B2" s="19"/>
      <c r="C2" s="19"/>
      <c r="D2" s="19"/>
      <c r="E2" s="19"/>
      <c r="F2" s="19"/>
      <c r="G2" s="19"/>
      <c r="H2" s="19"/>
      <c r="I2" s="19"/>
      <c r="J2" s="19"/>
    </row>
    <row r="3" ht="15" customHeight="1" spans="1:10">
      <c r="A3" s="20"/>
      <c r="B3" s="20"/>
      <c r="C3" s="20"/>
      <c r="D3" s="20"/>
      <c r="E3" s="20"/>
      <c r="F3" s="20"/>
      <c r="G3" s="20"/>
      <c r="H3" s="21" t="s">
        <v>117</v>
      </c>
      <c r="I3" s="21" t="s">
        <v>118</v>
      </c>
      <c r="J3" s="20"/>
    </row>
    <row r="4" ht="34.5" customHeight="1" spans="1:10">
      <c r="A4" s="22" t="s">
        <v>203</v>
      </c>
      <c r="B4" s="22" t="s">
        <v>204</v>
      </c>
      <c r="C4" s="22" t="s">
        <v>205</v>
      </c>
      <c r="D4" s="22" t="s">
        <v>206</v>
      </c>
      <c r="E4" s="22" t="s">
        <v>207</v>
      </c>
      <c r="F4" s="22" t="s">
        <v>208</v>
      </c>
      <c r="G4" s="22" t="s">
        <v>209</v>
      </c>
      <c r="H4" s="22" t="s">
        <v>210</v>
      </c>
      <c r="I4" s="22" t="s">
        <v>211</v>
      </c>
      <c r="J4" s="22" t="s">
        <v>33</v>
      </c>
    </row>
    <row r="5" ht="20.25" customHeight="1" spans="1:10">
      <c r="A5" s="23">
        <v>1</v>
      </c>
      <c r="B5" s="24"/>
      <c r="C5" s="24"/>
      <c r="D5" s="23" t="s">
        <v>212</v>
      </c>
      <c r="E5" s="24"/>
      <c r="F5" s="24"/>
      <c r="G5" s="24"/>
      <c r="H5" s="24"/>
      <c r="I5" s="24"/>
      <c r="J5" s="24"/>
    </row>
    <row r="6" ht="20.25" customHeight="1" spans="1:10">
      <c r="A6" s="23">
        <v>2</v>
      </c>
      <c r="B6" s="24"/>
      <c r="C6" s="24"/>
      <c r="D6" s="23" t="s">
        <v>212</v>
      </c>
      <c r="E6" s="24"/>
      <c r="F6" s="24"/>
      <c r="G6" s="24"/>
      <c r="H6" s="24"/>
      <c r="I6" s="24"/>
      <c r="J6" s="24"/>
    </row>
    <row r="7" ht="20.25" customHeight="1" spans="1:10">
      <c r="A7" s="23">
        <v>3</v>
      </c>
      <c r="B7" s="24"/>
      <c r="C7" s="24"/>
      <c r="D7" s="23" t="s">
        <v>212</v>
      </c>
      <c r="E7" s="24"/>
      <c r="F7" s="24"/>
      <c r="G7" s="24"/>
      <c r="H7" s="24"/>
      <c r="I7" s="24"/>
      <c r="J7" s="24"/>
    </row>
    <row r="8" ht="20.25" customHeight="1" spans="1:10">
      <c r="A8" s="23">
        <v>4</v>
      </c>
      <c r="B8" s="24"/>
      <c r="C8" s="24"/>
      <c r="D8" s="23" t="s">
        <v>212</v>
      </c>
      <c r="E8" s="24"/>
      <c r="F8" s="24"/>
      <c r="G8" s="24"/>
      <c r="H8" s="24"/>
      <c r="I8" s="24"/>
      <c r="J8" s="24"/>
    </row>
    <row r="9" ht="20.25" customHeight="1" spans="1:10">
      <c r="A9" s="23">
        <v>5</v>
      </c>
      <c r="B9" s="24"/>
      <c r="C9" s="24"/>
      <c r="D9" s="23" t="s">
        <v>212</v>
      </c>
      <c r="E9" s="24"/>
      <c r="F9" s="24"/>
      <c r="G9" s="24"/>
      <c r="H9" s="24"/>
      <c r="I9" s="24"/>
      <c r="J9" s="24"/>
    </row>
    <row r="10" ht="20.25" customHeight="1" spans="1:10">
      <c r="A10" s="23">
        <v>6</v>
      </c>
      <c r="B10" s="24"/>
      <c r="C10" s="24"/>
      <c r="D10" s="23" t="s">
        <v>212</v>
      </c>
      <c r="E10" s="24"/>
      <c r="F10" s="24"/>
      <c r="G10" s="24"/>
      <c r="H10" s="24"/>
      <c r="I10" s="24"/>
      <c r="J10" s="24"/>
    </row>
    <row r="11" ht="20.25" customHeight="1" spans="1:10">
      <c r="A11" s="23">
        <v>7</v>
      </c>
      <c r="B11" s="24"/>
      <c r="C11" s="24"/>
      <c r="D11" s="23" t="s">
        <v>212</v>
      </c>
      <c r="E11" s="24"/>
      <c r="F11" s="24"/>
      <c r="G11" s="24"/>
      <c r="H11" s="24"/>
      <c r="I11" s="24"/>
      <c r="J11" s="24"/>
    </row>
    <row r="12" ht="20.25" customHeight="1" spans="1:10">
      <c r="A12" s="23">
        <v>8</v>
      </c>
      <c r="B12" s="24"/>
      <c r="C12" s="24"/>
      <c r="D12" s="23" t="s">
        <v>212</v>
      </c>
      <c r="E12" s="24"/>
      <c r="F12" s="24"/>
      <c r="G12" s="24"/>
      <c r="H12" s="24"/>
      <c r="I12" s="24"/>
      <c r="J12" s="24"/>
    </row>
    <row r="13" ht="20.25" customHeight="1" spans="1:10">
      <c r="A13" s="23">
        <v>9</v>
      </c>
      <c r="B13" s="24"/>
      <c r="C13" s="24"/>
      <c r="D13" s="23" t="s">
        <v>212</v>
      </c>
      <c r="E13" s="24"/>
      <c r="F13" s="24"/>
      <c r="G13" s="24"/>
      <c r="H13" s="24"/>
      <c r="I13" s="24"/>
      <c r="J13" s="24"/>
    </row>
    <row r="14" ht="20.25" customHeight="1" spans="1:10">
      <c r="A14" s="23">
        <v>10</v>
      </c>
      <c r="B14" s="24"/>
      <c r="C14" s="24"/>
      <c r="D14" s="23" t="s">
        <v>212</v>
      </c>
      <c r="E14" s="24"/>
      <c r="F14" s="24"/>
      <c r="G14" s="24"/>
      <c r="H14" s="24"/>
      <c r="I14" s="24"/>
      <c r="J14" s="24"/>
    </row>
    <row r="15" ht="20.25" customHeight="1" spans="1:10">
      <c r="A15" s="23">
        <v>11</v>
      </c>
      <c r="B15" s="24"/>
      <c r="C15" s="24"/>
      <c r="D15" s="23" t="s">
        <v>212</v>
      </c>
      <c r="E15" s="24"/>
      <c r="F15" s="24"/>
      <c r="G15" s="24"/>
      <c r="H15" s="24"/>
      <c r="I15" s="24"/>
      <c r="J15" s="24"/>
    </row>
    <row r="16" ht="20.25" customHeight="1" spans="1:10">
      <c r="A16" s="23">
        <v>12</v>
      </c>
      <c r="B16" s="24"/>
      <c r="C16" s="24"/>
      <c r="D16" s="23" t="s">
        <v>212</v>
      </c>
      <c r="E16" s="24"/>
      <c r="F16" s="24"/>
      <c r="G16" s="24"/>
      <c r="H16" s="24"/>
      <c r="I16" s="24"/>
      <c r="J16" s="24"/>
    </row>
    <row r="17" ht="20.25" customHeight="1" spans="1:10">
      <c r="A17" s="23">
        <v>13</v>
      </c>
      <c r="B17" s="24"/>
      <c r="C17" s="24"/>
      <c r="D17" s="23" t="s">
        <v>212</v>
      </c>
      <c r="E17" s="24"/>
      <c r="F17" s="24"/>
      <c r="G17" s="24"/>
      <c r="H17" s="24"/>
      <c r="I17" s="24"/>
      <c r="J17" s="24"/>
    </row>
    <row r="18" ht="20.25" customHeight="1" spans="1:10">
      <c r="A18" s="23">
        <v>14</v>
      </c>
      <c r="B18" s="24"/>
      <c r="C18" s="24"/>
      <c r="D18" s="23" t="s">
        <v>212</v>
      </c>
      <c r="E18" s="24"/>
      <c r="F18" s="24"/>
      <c r="G18" s="24"/>
      <c r="H18" s="24"/>
      <c r="I18" s="24"/>
      <c r="J18" s="24"/>
    </row>
    <row r="19" ht="20.25" customHeight="1" spans="1:10">
      <c r="A19" s="23">
        <v>15</v>
      </c>
      <c r="B19" s="24"/>
      <c r="C19" s="24"/>
      <c r="D19" s="23" t="s">
        <v>212</v>
      </c>
      <c r="E19" s="24"/>
      <c r="F19" s="24"/>
      <c r="G19" s="24"/>
      <c r="H19" s="24"/>
      <c r="I19" s="24"/>
      <c r="J19" s="24"/>
    </row>
    <row r="20" ht="20.25" customHeight="1" spans="1:10">
      <c r="A20" s="23">
        <v>16</v>
      </c>
      <c r="B20" s="24"/>
      <c r="C20" s="24"/>
      <c r="D20" s="23" t="s">
        <v>212</v>
      </c>
      <c r="E20" s="24"/>
      <c r="F20" s="24"/>
      <c r="G20" s="24"/>
      <c r="H20" s="24"/>
      <c r="I20" s="24"/>
      <c r="J20" s="24"/>
    </row>
    <row r="21" ht="20.25" customHeight="1" spans="1:10">
      <c r="A21" s="23">
        <v>17</v>
      </c>
      <c r="B21" s="24"/>
      <c r="C21" s="24"/>
      <c r="D21" s="23" t="s">
        <v>212</v>
      </c>
      <c r="E21" s="24"/>
      <c r="F21" s="24"/>
      <c r="G21" s="24"/>
      <c r="H21" s="24"/>
      <c r="I21" s="24"/>
      <c r="J21" s="24"/>
    </row>
    <row r="22" ht="20.25" customHeight="1" spans="1:10">
      <c r="A22" s="23">
        <v>18</v>
      </c>
      <c r="B22" s="24"/>
      <c r="C22" s="24"/>
      <c r="D22" s="23" t="s">
        <v>212</v>
      </c>
      <c r="E22" s="24"/>
      <c r="F22" s="24"/>
      <c r="G22" s="24"/>
      <c r="H22" s="24"/>
      <c r="I22" s="24"/>
      <c r="J22" s="24"/>
    </row>
    <row r="23" ht="20.25" customHeight="1" spans="1:10">
      <c r="A23" s="23">
        <v>19</v>
      </c>
      <c r="B23" s="24"/>
      <c r="C23" s="24"/>
      <c r="D23" s="23" t="s">
        <v>212</v>
      </c>
      <c r="E23" s="24"/>
      <c r="F23" s="24"/>
      <c r="G23" s="24"/>
      <c r="H23" s="24"/>
      <c r="I23" s="24"/>
      <c r="J23" s="24"/>
    </row>
    <row r="24" ht="20.25" customHeight="1" spans="1:10">
      <c r="A24" s="23">
        <v>20</v>
      </c>
      <c r="B24" s="24"/>
      <c r="C24" s="24"/>
      <c r="D24" s="23" t="s">
        <v>212</v>
      </c>
      <c r="E24" s="24"/>
      <c r="F24" s="24"/>
      <c r="G24" s="24"/>
      <c r="H24" s="24"/>
      <c r="I24" s="24"/>
      <c r="J24" s="24"/>
    </row>
    <row r="25" ht="20.25" customHeight="1" spans="1:10">
      <c r="A25" s="23">
        <v>21</v>
      </c>
      <c r="B25" s="24"/>
      <c r="C25" s="24"/>
      <c r="D25" s="23" t="s">
        <v>212</v>
      </c>
      <c r="E25" s="24"/>
      <c r="F25" s="24"/>
      <c r="G25" s="24"/>
      <c r="H25" s="24"/>
      <c r="I25" s="24"/>
      <c r="J25" s="24"/>
    </row>
    <row r="26" ht="20.25" customHeight="1" spans="1:10">
      <c r="A26" s="23">
        <v>22</v>
      </c>
      <c r="B26" s="24"/>
      <c r="C26" s="24"/>
      <c r="D26" s="23" t="s">
        <v>212</v>
      </c>
      <c r="E26" s="24"/>
      <c r="F26" s="24"/>
      <c r="G26" s="24"/>
      <c r="H26" s="24"/>
      <c r="I26" s="24"/>
      <c r="J26" s="24"/>
    </row>
    <row r="27" ht="20.25" customHeight="1" spans="1:10">
      <c r="A27" s="23">
        <v>23</v>
      </c>
      <c r="B27" s="24"/>
      <c r="C27" s="24"/>
      <c r="D27" s="23" t="s">
        <v>212</v>
      </c>
      <c r="E27" s="24"/>
      <c r="F27" s="24"/>
      <c r="G27" s="24"/>
      <c r="H27" s="24"/>
      <c r="I27" s="24"/>
      <c r="J27" s="24"/>
    </row>
    <row r="28" ht="20.25" customHeight="1" spans="1:10">
      <c r="A28" s="23">
        <v>24</v>
      </c>
      <c r="B28" s="24"/>
      <c r="C28" s="24"/>
      <c r="D28" s="23" t="s">
        <v>212</v>
      </c>
      <c r="E28" s="24"/>
      <c r="F28" s="24"/>
      <c r="G28" s="24"/>
      <c r="H28" s="24"/>
      <c r="I28" s="24"/>
      <c r="J28" s="24"/>
    </row>
    <row r="29" ht="20.25" customHeight="1" spans="1:10">
      <c r="A29" s="23">
        <v>25</v>
      </c>
      <c r="B29" s="24"/>
      <c r="C29" s="24"/>
      <c r="D29" s="23" t="s">
        <v>212</v>
      </c>
      <c r="E29" s="24"/>
      <c r="F29" s="24"/>
      <c r="G29" s="24"/>
      <c r="H29" s="24"/>
      <c r="I29" s="24"/>
      <c r="J29" s="24"/>
    </row>
    <row r="30" ht="20.25" customHeight="1" spans="1:10">
      <c r="A30" s="23">
        <v>26</v>
      </c>
      <c r="B30" s="24"/>
      <c r="C30" s="24"/>
      <c r="D30" s="23" t="s">
        <v>212</v>
      </c>
      <c r="E30" s="24"/>
      <c r="F30" s="24"/>
      <c r="G30" s="24"/>
      <c r="H30" s="24"/>
      <c r="I30" s="24"/>
      <c r="J30" s="24"/>
    </row>
    <row r="31" ht="20.25" customHeight="1" spans="1:10">
      <c r="A31" s="23">
        <v>27</v>
      </c>
      <c r="B31" s="24"/>
      <c r="C31" s="24"/>
      <c r="D31" s="23" t="s">
        <v>212</v>
      </c>
      <c r="E31" s="24"/>
      <c r="F31" s="24"/>
      <c r="G31" s="24"/>
      <c r="H31" s="24"/>
      <c r="I31" s="24"/>
      <c r="J31" s="24"/>
    </row>
    <row r="32" ht="20.25" customHeight="1" spans="1:10">
      <c r="A32" s="23">
        <v>28</v>
      </c>
      <c r="B32" s="24"/>
      <c r="C32" s="24"/>
      <c r="D32" s="23" t="s">
        <v>212</v>
      </c>
      <c r="E32" s="24"/>
      <c r="F32" s="24"/>
      <c r="G32" s="24"/>
      <c r="H32" s="24"/>
      <c r="I32" s="24"/>
      <c r="J32" s="24"/>
    </row>
    <row r="33" ht="20.25" customHeight="1" spans="1:10">
      <c r="A33" s="23">
        <v>29</v>
      </c>
      <c r="B33" s="24"/>
      <c r="C33" s="24"/>
      <c r="D33" s="23" t="s">
        <v>212</v>
      </c>
      <c r="E33" s="24"/>
      <c r="F33" s="24"/>
      <c r="G33" s="24"/>
      <c r="H33" s="24"/>
      <c r="I33" s="24"/>
      <c r="J33" s="24"/>
    </row>
    <row r="34" ht="20.25" customHeight="1" spans="1:10">
      <c r="A34" s="23">
        <v>30</v>
      </c>
      <c r="B34" s="24"/>
      <c r="C34" s="24"/>
      <c r="D34" s="23" t="s">
        <v>212</v>
      </c>
      <c r="E34" s="24"/>
      <c r="F34" s="24"/>
      <c r="G34" s="24"/>
      <c r="H34" s="24"/>
      <c r="I34" s="24"/>
      <c r="J34" s="24"/>
    </row>
    <row r="35" ht="20.25" customHeight="1" spans="1:10">
      <c r="A35" s="23">
        <v>31</v>
      </c>
      <c r="B35" s="24"/>
      <c r="C35" s="24"/>
      <c r="D35" s="23" t="s">
        <v>212</v>
      </c>
      <c r="E35" s="24"/>
      <c r="F35" s="24"/>
      <c r="G35" s="24"/>
      <c r="H35" s="24"/>
      <c r="I35" s="24"/>
      <c r="J35" s="24"/>
    </row>
    <row r="36" ht="30.75" customHeight="1" spans="1:10">
      <c r="A36" s="25" t="s">
        <v>213</v>
      </c>
      <c r="B36" s="25"/>
      <c r="C36" s="25"/>
      <c r="D36" s="25"/>
      <c r="E36" s="25"/>
      <c r="F36" s="25"/>
      <c r="G36" s="25"/>
      <c r="H36" s="25"/>
      <c r="I36" s="25"/>
      <c r="J36" s="25"/>
    </row>
    <row r="37" spans="1:10">
      <c r="A37" s="26" t="s">
        <v>214</v>
      </c>
      <c r="B37" s="26"/>
      <c r="C37" s="26"/>
      <c r="D37" s="26"/>
      <c r="E37" s="26"/>
      <c r="F37" s="26"/>
      <c r="G37" s="26"/>
      <c r="H37" s="26"/>
      <c r="I37" s="26"/>
      <c r="J37" s="26"/>
    </row>
  </sheetData>
  <mergeCells count="3">
    <mergeCell ref="A2:J2"/>
    <mergeCell ref="A36:J36"/>
    <mergeCell ref="A37:J37"/>
  </mergeCells>
  <pageMargins left="0.433070866141732" right="0.236220472440945" top="0.551181102362205" bottom="0.354330708661417" header="0.31496062992126" footer="0.3149606299212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zoomScale="70" zoomScaleNormal="70" topLeftCell="A13" workbookViewId="0">
      <selection activeCell="L17" sqref="L17"/>
    </sheetView>
  </sheetViews>
  <sheetFormatPr defaultColWidth="9" defaultRowHeight="13.5"/>
  <cols>
    <col min="1" max="1" width="6.25" customWidth="1"/>
    <col min="2" max="2" width="9.25" customWidth="1"/>
    <col min="3" max="4" width="9.875" customWidth="1"/>
    <col min="5" max="5" width="9.5" customWidth="1"/>
    <col min="6" max="6" width="10.375" customWidth="1"/>
    <col min="7" max="7" width="9.25" customWidth="1"/>
    <col min="8" max="8" width="9" customWidth="1"/>
    <col min="9" max="9" width="9.125" customWidth="1"/>
    <col min="10" max="10" width="15.875" customWidth="1"/>
  </cols>
  <sheetData>
    <row r="1" ht="56.25" customHeight="1" spans="1:10">
      <c r="A1" s="1" t="s">
        <v>215</v>
      </c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"/>
      <c r="B2" s="1"/>
      <c r="C2" s="1"/>
      <c r="D2" s="1"/>
      <c r="E2" s="1"/>
      <c r="F2" s="1"/>
      <c r="G2" s="1"/>
      <c r="H2" s="2" t="s">
        <v>117</v>
      </c>
      <c r="I2" s="13"/>
      <c r="J2" s="14" t="s">
        <v>118</v>
      </c>
    </row>
    <row r="3" ht="17.25" spans="1:10">
      <c r="A3" s="3" t="s">
        <v>17</v>
      </c>
      <c r="B3" s="4" t="s">
        <v>216</v>
      </c>
      <c r="C3" s="4" t="s">
        <v>217</v>
      </c>
      <c r="D3" s="4"/>
      <c r="E3" s="4"/>
      <c r="F3" s="4"/>
      <c r="G3" s="4"/>
      <c r="H3" s="4" t="s">
        <v>218</v>
      </c>
      <c r="I3" s="3" t="s">
        <v>219</v>
      </c>
      <c r="J3" s="3" t="s">
        <v>133</v>
      </c>
    </row>
    <row r="4" ht="33" customHeight="1" spans="1:10">
      <c r="A4" s="3"/>
      <c r="B4" s="4"/>
      <c r="C4" s="4"/>
      <c r="D4" s="4"/>
      <c r="E4" s="4"/>
      <c r="F4" s="4"/>
      <c r="G4" s="4"/>
      <c r="H4" s="4"/>
      <c r="I4" s="3"/>
      <c r="J4" s="3"/>
    </row>
    <row r="5" ht="16.5" customHeight="1" spans="1:10">
      <c r="A5" s="5"/>
      <c r="B5" s="6"/>
      <c r="C5" s="6"/>
      <c r="D5" s="6"/>
      <c r="E5" s="6"/>
      <c r="F5" s="6"/>
      <c r="G5" s="6"/>
      <c r="H5" s="6"/>
      <c r="I5" s="6"/>
      <c r="J5" s="15" t="s">
        <v>220</v>
      </c>
    </row>
    <row r="6" ht="16.5" customHeight="1" spans="1:10">
      <c r="A6" s="5"/>
      <c r="B6" s="7"/>
      <c r="C6" s="7"/>
      <c r="D6" s="7"/>
      <c r="E6" s="7"/>
      <c r="F6" s="7"/>
      <c r="G6" s="7"/>
      <c r="H6" s="7"/>
      <c r="I6" s="7"/>
      <c r="J6" s="15"/>
    </row>
    <row r="7" ht="16.5" customHeight="1" spans="1:10">
      <c r="A7" s="5"/>
      <c r="B7" s="7"/>
      <c r="C7" s="7"/>
      <c r="D7" s="7"/>
      <c r="E7" s="7"/>
      <c r="F7" s="7"/>
      <c r="G7" s="7"/>
      <c r="H7" s="7"/>
      <c r="I7" s="7"/>
      <c r="J7" s="15"/>
    </row>
    <row r="8" ht="16.5" customHeight="1" spans="1:10">
      <c r="A8" s="8"/>
      <c r="B8" s="7"/>
      <c r="C8" s="7"/>
      <c r="D8" s="7"/>
      <c r="E8" s="7"/>
      <c r="F8" s="7"/>
      <c r="G8" s="7"/>
      <c r="H8" s="7"/>
      <c r="I8" s="7"/>
      <c r="J8" s="16" t="s">
        <v>220</v>
      </c>
    </row>
    <row r="9" ht="16.5" customHeight="1" spans="1:10">
      <c r="A9" s="9"/>
      <c r="B9" s="7"/>
      <c r="C9" s="7"/>
      <c r="D9" s="7"/>
      <c r="E9" s="7"/>
      <c r="F9" s="7"/>
      <c r="G9" s="7"/>
      <c r="H9" s="7"/>
      <c r="I9" s="7"/>
      <c r="J9" s="17"/>
    </row>
    <row r="10" ht="16.5" customHeight="1" spans="1:10">
      <c r="A10" s="10"/>
      <c r="B10" s="7"/>
      <c r="C10" s="7"/>
      <c r="D10" s="7"/>
      <c r="E10" s="7"/>
      <c r="F10" s="7"/>
      <c r="G10" s="7"/>
      <c r="H10" s="7"/>
      <c r="I10" s="7"/>
      <c r="J10" s="18"/>
    </row>
    <row r="11" ht="16.5" customHeight="1" spans="1:10">
      <c r="A11" s="8"/>
      <c r="B11" s="7"/>
      <c r="C11" s="7"/>
      <c r="D11" s="7"/>
      <c r="E11" s="7"/>
      <c r="F11" s="7"/>
      <c r="G11" s="7"/>
      <c r="H11" s="7"/>
      <c r="I11" s="7"/>
      <c r="J11" s="16" t="s">
        <v>220</v>
      </c>
    </row>
    <row r="12" ht="16.5" customHeight="1" spans="1:10">
      <c r="A12" s="9"/>
      <c r="B12" s="7"/>
      <c r="C12" s="7"/>
      <c r="D12" s="7"/>
      <c r="E12" s="7"/>
      <c r="F12" s="7"/>
      <c r="G12" s="7"/>
      <c r="H12" s="7"/>
      <c r="I12" s="7"/>
      <c r="J12" s="17"/>
    </row>
    <row r="13" ht="16.5" customHeight="1" spans="1:10">
      <c r="A13" s="10"/>
      <c r="B13" s="7"/>
      <c r="C13" s="7"/>
      <c r="D13" s="7"/>
      <c r="E13" s="7"/>
      <c r="F13" s="7"/>
      <c r="G13" s="7"/>
      <c r="H13" s="7"/>
      <c r="I13" s="7"/>
      <c r="J13" s="18"/>
    </row>
    <row r="14" ht="16.5" customHeight="1" spans="1:10">
      <c r="A14" s="8"/>
      <c r="B14" s="7"/>
      <c r="C14" s="7"/>
      <c r="D14" s="7"/>
      <c r="E14" s="7"/>
      <c r="F14" s="7"/>
      <c r="G14" s="7"/>
      <c r="H14" s="7"/>
      <c r="I14" s="7"/>
      <c r="J14" s="16" t="s">
        <v>220</v>
      </c>
    </row>
    <row r="15" ht="16.5" customHeight="1" spans="1:10">
      <c r="A15" s="9"/>
      <c r="B15" s="7"/>
      <c r="C15" s="7"/>
      <c r="D15" s="7"/>
      <c r="E15" s="7"/>
      <c r="F15" s="7"/>
      <c r="G15" s="7"/>
      <c r="H15" s="7"/>
      <c r="I15" s="7"/>
      <c r="J15" s="17"/>
    </row>
    <row r="16" ht="16.5" customHeight="1" spans="1:10">
      <c r="A16" s="10"/>
      <c r="B16" s="7"/>
      <c r="C16" s="7"/>
      <c r="D16" s="7"/>
      <c r="E16" s="7"/>
      <c r="F16" s="7"/>
      <c r="G16" s="7"/>
      <c r="H16" s="7"/>
      <c r="I16" s="7"/>
      <c r="J16" s="18"/>
    </row>
    <row r="17" ht="16.5" customHeight="1" spans="1:10">
      <c r="A17" s="8"/>
      <c r="B17" s="7"/>
      <c r="C17" s="7"/>
      <c r="D17" s="7"/>
      <c r="E17" s="7"/>
      <c r="F17" s="7"/>
      <c r="G17" s="7"/>
      <c r="H17" s="7"/>
      <c r="I17" s="7"/>
      <c r="J17" s="16" t="s">
        <v>220</v>
      </c>
    </row>
    <row r="18" ht="16.5" customHeight="1" spans="1:10">
      <c r="A18" s="9"/>
      <c r="B18" s="7"/>
      <c r="C18" s="7"/>
      <c r="D18" s="7"/>
      <c r="E18" s="7"/>
      <c r="F18" s="7"/>
      <c r="G18" s="7"/>
      <c r="H18" s="7"/>
      <c r="I18" s="7"/>
      <c r="J18" s="17"/>
    </row>
    <row r="19" ht="16.5" customHeight="1" spans="1:10">
      <c r="A19" s="10"/>
      <c r="B19" s="7"/>
      <c r="C19" s="7"/>
      <c r="D19" s="7"/>
      <c r="E19" s="7"/>
      <c r="F19" s="7"/>
      <c r="G19" s="7"/>
      <c r="H19" s="7"/>
      <c r="I19" s="7"/>
      <c r="J19" s="18"/>
    </row>
    <row r="20" ht="16.5" customHeight="1" spans="1:10">
      <c r="A20" s="8"/>
      <c r="B20" s="7"/>
      <c r="C20" s="7"/>
      <c r="D20" s="7"/>
      <c r="E20" s="7"/>
      <c r="F20" s="7"/>
      <c r="G20" s="7"/>
      <c r="H20" s="7"/>
      <c r="I20" s="7"/>
      <c r="J20" s="16" t="s">
        <v>220</v>
      </c>
    </row>
    <row r="21" ht="16.5" customHeight="1" spans="1:10">
      <c r="A21" s="9"/>
      <c r="B21" s="7"/>
      <c r="C21" s="7"/>
      <c r="D21" s="7"/>
      <c r="E21" s="7"/>
      <c r="F21" s="7"/>
      <c r="G21" s="7"/>
      <c r="H21" s="7"/>
      <c r="I21" s="7"/>
      <c r="J21" s="17"/>
    </row>
    <row r="22" ht="16.5" customHeight="1" spans="1:10">
      <c r="A22" s="10"/>
      <c r="B22" s="7"/>
      <c r="C22" s="7"/>
      <c r="D22" s="7"/>
      <c r="E22" s="7"/>
      <c r="F22" s="7"/>
      <c r="G22" s="7"/>
      <c r="H22" s="7"/>
      <c r="I22" s="7"/>
      <c r="J22" s="18"/>
    </row>
    <row r="23" ht="16.5" customHeight="1" spans="1:10">
      <c r="A23" s="8"/>
      <c r="B23" s="7"/>
      <c r="C23" s="7"/>
      <c r="D23" s="7"/>
      <c r="E23" s="7"/>
      <c r="F23" s="7"/>
      <c r="G23" s="7"/>
      <c r="H23" s="7"/>
      <c r="I23" s="7"/>
      <c r="J23" s="16" t="s">
        <v>220</v>
      </c>
    </row>
    <row r="24" ht="16.5" customHeight="1" spans="1:10">
      <c r="A24" s="9"/>
      <c r="B24" s="7"/>
      <c r="C24" s="7"/>
      <c r="D24" s="7"/>
      <c r="E24" s="7"/>
      <c r="F24" s="7"/>
      <c r="G24" s="7"/>
      <c r="H24" s="7"/>
      <c r="I24" s="7"/>
      <c r="J24" s="17"/>
    </row>
    <row r="25" ht="16.5" customHeight="1" spans="1:10">
      <c r="A25" s="10"/>
      <c r="B25" s="7"/>
      <c r="C25" s="7"/>
      <c r="D25" s="7"/>
      <c r="E25" s="7"/>
      <c r="F25" s="7"/>
      <c r="G25" s="7"/>
      <c r="H25" s="7"/>
      <c r="I25" s="7"/>
      <c r="J25" s="18"/>
    </row>
    <row r="26" ht="16.5" customHeight="1" spans="1:10">
      <c r="A26" s="8"/>
      <c r="B26" s="7"/>
      <c r="C26" s="7"/>
      <c r="D26" s="7"/>
      <c r="E26" s="7"/>
      <c r="F26" s="7"/>
      <c r="G26" s="7"/>
      <c r="H26" s="7"/>
      <c r="I26" s="7"/>
      <c r="J26" s="16" t="s">
        <v>220</v>
      </c>
    </row>
    <row r="27" ht="16.5" customHeight="1" spans="1:10">
      <c r="A27" s="9"/>
      <c r="B27" s="7"/>
      <c r="C27" s="7"/>
      <c r="D27" s="7"/>
      <c r="E27" s="7"/>
      <c r="F27" s="7"/>
      <c r="G27" s="7"/>
      <c r="H27" s="7"/>
      <c r="I27" s="7"/>
      <c r="J27" s="17"/>
    </row>
    <row r="28" ht="16.5" customHeight="1" spans="1:10">
      <c r="A28" s="10"/>
      <c r="B28" s="7"/>
      <c r="C28" s="7"/>
      <c r="D28" s="7"/>
      <c r="E28" s="7"/>
      <c r="F28" s="7"/>
      <c r="G28" s="7"/>
      <c r="H28" s="7"/>
      <c r="I28" s="7"/>
      <c r="J28" s="18"/>
    </row>
    <row r="29" ht="16.5" customHeight="1" spans="1:10">
      <c r="A29" s="5"/>
      <c r="B29" s="7"/>
      <c r="C29" s="7"/>
      <c r="D29" s="7"/>
      <c r="E29" s="7"/>
      <c r="F29" s="7"/>
      <c r="G29" s="7"/>
      <c r="H29" s="7"/>
      <c r="I29" s="7"/>
      <c r="J29" s="15" t="s">
        <v>220</v>
      </c>
    </row>
    <row r="30" ht="16.5" customHeight="1" spans="1:10">
      <c r="A30" s="5"/>
      <c r="B30" s="7"/>
      <c r="C30" s="7"/>
      <c r="D30" s="7"/>
      <c r="E30" s="7"/>
      <c r="F30" s="7"/>
      <c r="G30" s="7"/>
      <c r="H30" s="7"/>
      <c r="I30" s="7"/>
      <c r="J30" s="15"/>
    </row>
    <row r="31" ht="16.5" customHeight="1" spans="1:10">
      <c r="A31" s="5"/>
      <c r="B31" s="7"/>
      <c r="C31" s="7"/>
      <c r="D31" s="7"/>
      <c r="E31" s="7"/>
      <c r="F31" s="7"/>
      <c r="G31" s="7"/>
      <c r="H31" s="7"/>
      <c r="I31" s="7"/>
      <c r="J31" s="15"/>
    </row>
    <row r="32" ht="16.5" customHeight="1" spans="1:10">
      <c r="A32" s="5"/>
      <c r="B32" s="7"/>
      <c r="C32" s="7"/>
      <c r="D32" s="7"/>
      <c r="E32" s="7"/>
      <c r="F32" s="7"/>
      <c r="G32" s="7"/>
      <c r="H32" s="7"/>
      <c r="I32" s="7"/>
      <c r="J32" s="15" t="s">
        <v>220</v>
      </c>
    </row>
    <row r="33" ht="16.5" customHeight="1" spans="1:10">
      <c r="A33" s="5"/>
      <c r="B33" s="7"/>
      <c r="C33" s="7"/>
      <c r="D33" s="7"/>
      <c r="E33" s="7"/>
      <c r="F33" s="7"/>
      <c r="G33" s="7"/>
      <c r="H33" s="7"/>
      <c r="I33" s="7"/>
      <c r="J33" s="15"/>
    </row>
    <row r="34" ht="16.5" customHeight="1" spans="1:10">
      <c r="A34" s="5"/>
      <c r="B34" s="7"/>
      <c r="C34" s="7"/>
      <c r="D34" s="7"/>
      <c r="E34" s="7"/>
      <c r="F34" s="7"/>
      <c r="G34" s="7"/>
      <c r="H34" s="7"/>
      <c r="I34" s="7"/>
      <c r="J34" s="15"/>
    </row>
    <row r="35" ht="16.5" customHeight="1" spans="1:10">
      <c r="A35" s="5"/>
      <c r="B35" s="7"/>
      <c r="C35" s="7"/>
      <c r="D35" s="7"/>
      <c r="E35" s="7"/>
      <c r="F35" s="7"/>
      <c r="G35" s="7"/>
      <c r="H35" s="7"/>
      <c r="I35" s="7"/>
      <c r="J35" s="15" t="s">
        <v>220</v>
      </c>
    </row>
    <row r="36" ht="16.5" customHeight="1" spans="1:10">
      <c r="A36" s="5"/>
      <c r="B36" s="7"/>
      <c r="C36" s="7"/>
      <c r="D36" s="7"/>
      <c r="E36" s="7"/>
      <c r="F36" s="7"/>
      <c r="G36" s="7"/>
      <c r="H36" s="7"/>
      <c r="I36" s="7"/>
      <c r="J36" s="15"/>
    </row>
    <row r="37" ht="16.5" customHeight="1" spans="1:10">
      <c r="A37" s="5"/>
      <c r="B37" s="7"/>
      <c r="C37" s="7"/>
      <c r="D37" s="7"/>
      <c r="E37" s="7"/>
      <c r="F37" s="7"/>
      <c r="G37" s="7"/>
      <c r="H37" s="7"/>
      <c r="I37" s="7"/>
      <c r="J37" s="15"/>
    </row>
    <row r="38" ht="16.5" customHeight="1" spans="1:10">
      <c r="A38" s="5"/>
      <c r="B38" s="7"/>
      <c r="C38" s="7"/>
      <c r="D38" s="7"/>
      <c r="E38" s="7"/>
      <c r="F38" s="7"/>
      <c r="G38" s="7"/>
      <c r="H38" s="7"/>
      <c r="I38" s="7"/>
      <c r="J38" s="15" t="s">
        <v>220</v>
      </c>
    </row>
    <row r="39" ht="16.5" customHeight="1" spans="1:10">
      <c r="A39" s="5"/>
      <c r="B39" s="7"/>
      <c r="C39" s="7"/>
      <c r="D39" s="7"/>
      <c r="E39" s="7"/>
      <c r="F39" s="7"/>
      <c r="G39" s="7"/>
      <c r="H39" s="7"/>
      <c r="I39" s="7"/>
      <c r="J39" s="15"/>
    </row>
    <row r="40" ht="16.5" customHeight="1" spans="1:10">
      <c r="A40" s="5"/>
      <c r="B40" s="7"/>
      <c r="C40" s="7"/>
      <c r="D40" s="7"/>
      <c r="E40" s="7"/>
      <c r="F40" s="7"/>
      <c r="G40" s="7"/>
      <c r="H40" s="7"/>
      <c r="I40" s="7"/>
      <c r="J40" s="15"/>
    </row>
    <row r="41" ht="25.5" customHeight="1" spans="1:10">
      <c r="A41" s="11" t="s">
        <v>221</v>
      </c>
      <c r="B41" s="11"/>
      <c r="C41" s="11"/>
      <c r="D41" s="11"/>
      <c r="E41" s="11"/>
      <c r="F41" s="11"/>
      <c r="G41" s="11"/>
      <c r="H41" s="11"/>
      <c r="I41" s="11"/>
      <c r="J41" s="11"/>
    </row>
    <row r="43" spans="7:7">
      <c r="G43" s="12" t="s">
        <v>222</v>
      </c>
    </row>
  </sheetData>
  <mergeCells count="34">
    <mergeCell ref="A1:J1"/>
    <mergeCell ref="C3:E3"/>
    <mergeCell ref="A41:J41"/>
    <mergeCell ref="A3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B3:B4"/>
    <mergeCell ref="F3:F4"/>
    <mergeCell ref="G3:G4"/>
    <mergeCell ref="H3:H4"/>
    <mergeCell ref="I3:I4"/>
    <mergeCell ref="J3:J4"/>
    <mergeCell ref="J5:J7"/>
    <mergeCell ref="J8:J10"/>
    <mergeCell ref="J11:J13"/>
    <mergeCell ref="J14:J16"/>
    <mergeCell ref="J17:J19"/>
    <mergeCell ref="J20:J22"/>
    <mergeCell ref="J23:J25"/>
    <mergeCell ref="J26:J28"/>
    <mergeCell ref="J29:J31"/>
    <mergeCell ref="J32:J34"/>
    <mergeCell ref="J35:J37"/>
    <mergeCell ref="J38:J40"/>
  </mergeCells>
  <pageMargins left="0.236220472440945" right="0.236220472440945" top="0.354330708661417" bottom="0.354330708661417" header="0.31496062992126" footer="0.3149606299212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3"/>
  <sheetViews>
    <sheetView topLeftCell="A112" workbookViewId="0">
      <selection activeCell="A12" sqref="$A12:$XFD14"/>
    </sheetView>
  </sheetViews>
  <sheetFormatPr defaultColWidth="9" defaultRowHeight="13.5"/>
  <cols>
    <col min="1" max="1" width="19.75" customWidth="1"/>
    <col min="2" max="9" width="12" customWidth="1"/>
    <col min="10" max="10" width="15.375" customWidth="1"/>
  </cols>
  <sheetData>
    <row r="1" ht="8.25" customHeight="1" spans="1:10">
      <c r="A1" s="148"/>
      <c r="B1" s="148"/>
      <c r="C1" s="148"/>
      <c r="D1" s="148"/>
      <c r="E1" s="148"/>
      <c r="F1" s="148"/>
      <c r="G1" s="148"/>
      <c r="H1" s="148"/>
      <c r="I1" s="148"/>
      <c r="J1" s="148"/>
    </row>
    <row r="2" ht="27" customHeight="1" spans="1:10">
      <c r="A2" s="148" t="s">
        <v>27</v>
      </c>
      <c r="B2" s="148"/>
      <c r="C2" s="148"/>
      <c r="D2" s="148"/>
      <c r="E2" s="148"/>
      <c r="F2" s="148"/>
      <c r="G2" s="148"/>
      <c r="H2" s="148"/>
      <c r="I2" s="148"/>
      <c r="J2" s="148"/>
    </row>
    <row r="3" ht="20.25" spans="1:10">
      <c r="A3" s="149" t="s">
        <v>28</v>
      </c>
      <c r="B3" s="149"/>
      <c r="C3" s="149"/>
      <c r="D3" s="149"/>
      <c r="E3" s="149"/>
      <c r="F3" s="149"/>
      <c r="G3" s="149"/>
      <c r="H3" s="149"/>
      <c r="I3" s="149"/>
      <c r="J3" s="149"/>
    </row>
    <row r="4" ht="17.25" spans="1:10">
      <c r="A4" s="150" t="s">
        <v>29</v>
      </c>
      <c r="B4" s="151"/>
      <c r="C4" s="151"/>
      <c r="D4" s="151"/>
      <c r="E4" s="151"/>
      <c r="F4" s="151"/>
      <c r="G4" s="151"/>
      <c r="H4" s="151"/>
      <c r="I4" s="151"/>
      <c r="J4" s="161"/>
    </row>
    <row r="5" ht="17.25" spans="1:10">
      <c r="A5" s="3" t="s">
        <v>30</v>
      </c>
      <c r="B5" s="3" t="s">
        <v>2</v>
      </c>
      <c r="C5" s="3"/>
      <c r="D5" s="3" t="s">
        <v>31</v>
      </c>
      <c r="E5" s="3"/>
      <c r="F5" s="3" t="s">
        <v>32</v>
      </c>
      <c r="G5" s="3"/>
      <c r="H5" s="3" t="s">
        <v>4</v>
      </c>
      <c r="I5" s="3"/>
      <c r="J5" s="3" t="s">
        <v>33</v>
      </c>
    </row>
    <row r="6" ht="17.25" spans="1:10">
      <c r="A6" s="3"/>
      <c r="B6" s="3" t="s">
        <v>15</v>
      </c>
      <c r="C6" s="3" t="s">
        <v>16</v>
      </c>
      <c r="D6" s="3" t="s">
        <v>15</v>
      </c>
      <c r="E6" s="3" t="s">
        <v>16</v>
      </c>
      <c r="F6" s="3" t="s">
        <v>15</v>
      </c>
      <c r="G6" s="3" t="s">
        <v>16</v>
      </c>
      <c r="H6" s="3" t="s">
        <v>15</v>
      </c>
      <c r="I6" s="3" t="s">
        <v>16</v>
      </c>
      <c r="J6" s="3"/>
    </row>
    <row r="7" ht="17.25" spans="1:10">
      <c r="A7" s="3" t="s">
        <v>34</v>
      </c>
      <c r="B7" s="154">
        <f t="shared" ref="B7:G7" si="0">B19-B22/2.89</f>
        <v>173962.176470588</v>
      </c>
      <c r="C7" s="154">
        <f t="shared" si="0"/>
        <v>243374.671280277</v>
      </c>
      <c r="D7" s="154">
        <f t="shared" si="0"/>
        <v>330902.089965398</v>
      </c>
      <c r="E7" s="154">
        <f t="shared" si="0"/>
        <v>311667.408304498</v>
      </c>
      <c r="F7" s="154">
        <f t="shared" si="0"/>
        <v>154595.588235294</v>
      </c>
      <c r="G7" s="154">
        <f t="shared" si="0"/>
        <v>179623.84083045</v>
      </c>
      <c r="H7" s="154">
        <v>144882.290657439</v>
      </c>
      <c r="I7" s="154">
        <f>I19-I22/2.89</f>
        <v>245941.546712803</v>
      </c>
      <c r="J7" s="3"/>
    </row>
    <row r="8" ht="17.25" spans="1:10">
      <c r="A8" s="3" t="s">
        <v>35</v>
      </c>
      <c r="B8" s="3"/>
      <c r="C8" s="3"/>
      <c r="D8" s="3"/>
      <c r="E8" s="3"/>
      <c r="F8" s="3"/>
      <c r="G8" s="3"/>
      <c r="H8" s="3"/>
      <c r="I8" s="3"/>
      <c r="J8" s="3"/>
    </row>
    <row r="9" ht="17.25" spans="1:10">
      <c r="A9" s="3" t="s">
        <v>36</v>
      </c>
      <c r="B9" s="3">
        <v>84667</v>
      </c>
      <c r="C9" s="3">
        <v>151837</v>
      </c>
      <c r="D9" s="3">
        <v>193620</v>
      </c>
      <c r="E9" s="3">
        <v>133316</v>
      </c>
      <c r="F9" s="3">
        <v>92986</v>
      </c>
      <c r="G9" s="3">
        <v>104073</v>
      </c>
      <c r="H9" s="3">
        <v>56296</v>
      </c>
      <c r="I9" s="3">
        <v>16058</v>
      </c>
      <c r="J9" s="3"/>
    </row>
    <row r="10" ht="17.25" spans="1:10">
      <c r="A10" s="3" t="s">
        <v>37</v>
      </c>
      <c r="B10" s="3"/>
      <c r="C10" s="3"/>
      <c r="D10" s="3"/>
      <c r="E10" s="3"/>
      <c r="F10" s="3"/>
      <c r="G10" s="3"/>
      <c r="H10" s="3"/>
      <c r="I10" s="3"/>
      <c r="J10" s="3"/>
    </row>
    <row r="11" ht="17.25" spans="1:10">
      <c r="A11" s="13"/>
      <c r="B11" s="13"/>
      <c r="C11" s="13"/>
      <c r="D11" s="13"/>
      <c r="E11" s="13"/>
      <c r="F11" s="13"/>
      <c r="G11" s="13"/>
      <c r="H11" s="13"/>
      <c r="I11" s="13"/>
      <c r="J11" s="13"/>
    </row>
    <row r="12" ht="17.25" spans="1:10">
      <c r="A12" s="13"/>
      <c r="B12" s="13"/>
      <c r="C12" s="13"/>
      <c r="D12" s="13">
        <v>122936</v>
      </c>
      <c r="E12" s="13"/>
      <c r="F12" s="13">
        <v>48310</v>
      </c>
      <c r="G12" s="13"/>
      <c r="H12" s="13"/>
      <c r="I12" s="13">
        <v>12190</v>
      </c>
      <c r="J12" s="13"/>
    </row>
    <row r="13" ht="14.25" spans="1:10">
      <c r="A13" s="156"/>
      <c r="B13" s="156"/>
      <c r="C13" s="156"/>
      <c r="D13" s="156"/>
      <c r="E13" s="156"/>
      <c r="F13" s="156"/>
      <c r="G13" s="156"/>
      <c r="H13" s="156"/>
      <c r="I13" s="156"/>
      <c r="J13" s="156"/>
    </row>
    <row r="14" ht="17.25" spans="1:10">
      <c r="A14" s="155" t="s">
        <v>38</v>
      </c>
      <c r="B14" s="155">
        <v>77516</v>
      </c>
      <c r="C14" s="155">
        <v>151780</v>
      </c>
      <c r="D14" s="155"/>
      <c r="E14" s="155"/>
      <c r="F14" s="155"/>
      <c r="G14" s="155"/>
      <c r="H14" s="3"/>
      <c r="I14" s="3"/>
      <c r="J14" s="155"/>
    </row>
    <row r="15" ht="20.25" customHeight="1" spans="1:11">
      <c r="A15" s="149" t="s">
        <v>39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68"/>
    </row>
    <row r="16" ht="25.5" customHeight="1" spans="1:10">
      <c r="A16" s="150" t="s">
        <v>29</v>
      </c>
      <c r="B16" s="151"/>
      <c r="C16" s="151"/>
      <c r="D16" s="151"/>
      <c r="E16" s="151"/>
      <c r="F16" s="151"/>
      <c r="G16" s="151"/>
      <c r="H16" s="151"/>
      <c r="I16" s="151"/>
      <c r="J16" s="161"/>
    </row>
    <row r="17" ht="25.5" customHeight="1" spans="1:10">
      <c r="A17" s="3" t="s">
        <v>30</v>
      </c>
      <c r="B17" s="3" t="s">
        <v>2</v>
      </c>
      <c r="C17" s="3"/>
      <c r="D17" s="3" t="s">
        <v>31</v>
      </c>
      <c r="E17" s="3"/>
      <c r="F17" s="3" t="s">
        <v>32</v>
      </c>
      <c r="G17" s="3"/>
      <c r="H17" s="3" t="s">
        <v>4</v>
      </c>
      <c r="I17" s="3"/>
      <c r="J17" s="3" t="s">
        <v>33</v>
      </c>
    </row>
    <row r="18" ht="25.5" customHeight="1" spans="1:10">
      <c r="A18" s="3"/>
      <c r="B18" s="3" t="s">
        <v>15</v>
      </c>
      <c r="C18" s="3" t="s">
        <v>16</v>
      </c>
      <c r="D18" s="3" t="s">
        <v>15</v>
      </c>
      <c r="E18" s="3" t="s">
        <v>16</v>
      </c>
      <c r="F18" s="3" t="s">
        <v>15</v>
      </c>
      <c r="G18" s="3" t="s">
        <v>16</v>
      </c>
      <c r="H18" s="3" t="s">
        <v>15</v>
      </c>
      <c r="I18" s="3" t="s">
        <v>16</v>
      </c>
      <c r="J18" s="3"/>
    </row>
    <row r="19" ht="33.75" customHeight="1" spans="1:10">
      <c r="A19" s="3" t="s">
        <v>34</v>
      </c>
      <c r="B19" s="154">
        <v>174221</v>
      </c>
      <c r="C19" s="154">
        <v>243520</v>
      </c>
      <c r="D19" s="3">
        <v>331436</v>
      </c>
      <c r="E19" s="3">
        <v>312129</v>
      </c>
      <c r="F19" s="3">
        <v>154925</v>
      </c>
      <c r="G19" s="3">
        <v>179810</v>
      </c>
      <c r="H19" s="3">
        <v>144938</v>
      </c>
      <c r="I19" s="3">
        <v>245963</v>
      </c>
      <c r="J19" s="4" t="s">
        <v>40</v>
      </c>
    </row>
    <row r="20" ht="51" customHeight="1" spans="1:10">
      <c r="A20" s="3" t="s">
        <v>35</v>
      </c>
      <c r="B20" s="154">
        <f t="shared" ref="B20:C20" si="1">B19-B7</f>
        <v>258.823529411777</v>
      </c>
      <c r="C20" s="154">
        <f t="shared" si="1"/>
        <v>145.328719723184</v>
      </c>
      <c r="D20" s="154">
        <f t="shared" ref="D20:I20" si="2">D19-D7</f>
        <v>533.9100346021</v>
      </c>
      <c r="E20" s="154">
        <f t="shared" si="2"/>
        <v>461.591695501702</v>
      </c>
      <c r="F20" s="154">
        <f t="shared" si="2"/>
        <v>329.411764705874</v>
      </c>
      <c r="G20" s="154">
        <f t="shared" si="2"/>
        <v>186.15916955017</v>
      </c>
      <c r="H20" s="154">
        <f t="shared" si="2"/>
        <v>55.7093425609928</v>
      </c>
      <c r="I20" s="154">
        <f t="shared" si="2"/>
        <v>21.4532871972187</v>
      </c>
      <c r="J20" s="4" t="s">
        <v>41</v>
      </c>
    </row>
    <row r="21" ht="25.5" customHeight="1" spans="1:10">
      <c r="A21" s="3" t="s">
        <v>36</v>
      </c>
      <c r="B21" s="3">
        <v>76768</v>
      </c>
      <c r="C21" s="3">
        <v>151360</v>
      </c>
      <c r="D21" s="3">
        <v>192077</v>
      </c>
      <c r="E21" s="3">
        <v>131982</v>
      </c>
      <c r="F21" s="3">
        <v>92034</v>
      </c>
      <c r="G21" s="3">
        <v>103535</v>
      </c>
      <c r="H21" s="3">
        <v>56135</v>
      </c>
      <c r="I21" s="3">
        <v>15996</v>
      </c>
      <c r="J21" s="3"/>
    </row>
    <row r="22" ht="25.5" customHeight="1" spans="1:10">
      <c r="A22" s="3" t="s">
        <v>37</v>
      </c>
      <c r="B22" s="3">
        <f>B14-B21</f>
        <v>748</v>
      </c>
      <c r="C22" s="3">
        <f>C14-C21</f>
        <v>420</v>
      </c>
      <c r="D22" s="3">
        <f>D9-D21</f>
        <v>1543</v>
      </c>
      <c r="E22" s="3">
        <f t="shared" ref="E22:G22" si="3">E9-E21</f>
        <v>1334</v>
      </c>
      <c r="F22" s="3">
        <f t="shared" si="3"/>
        <v>952</v>
      </c>
      <c r="G22" s="3">
        <f t="shared" si="3"/>
        <v>538</v>
      </c>
      <c r="H22" s="3">
        <f t="shared" ref="H22:I22" si="4">H9-H21</f>
        <v>161</v>
      </c>
      <c r="I22" s="3">
        <f t="shared" si="4"/>
        <v>62</v>
      </c>
      <c r="J22" s="3"/>
    </row>
    <row r="23" ht="14.25" spans="1:10">
      <c r="A23" s="156"/>
      <c r="B23" s="156"/>
      <c r="C23" s="156"/>
      <c r="D23" s="156"/>
      <c r="E23" s="156"/>
      <c r="F23" s="156"/>
      <c r="G23" s="156"/>
      <c r="H23" s="156"/>
      <c r="I23" s="156"/>
      <c r="J23" s="156"/>
    </row>
    <row r="24" ht="25.5" customHeight="1" spans="1:10">
      <c r="A24" s="150" t="s">
        <v>42</v>
      </c>
      <c r="B24" s="151"/>
      <c r="C24" s="151"/>
      <c r="D24" s="151"/>
      <c r="E24" s="151"/>
      <c r="F24" s="151"/>
      <c r="G24" s="151"/>
      <c r="H24" s="151"/>
      <c r="I24" s="151"/>
      <c r="J24" s="161"/>
    </row>
    <row r="25" ht="21.75" customHeight="1" spans="1:10">
      <c r="A25" s="3" t="s">
        <v>30</v>
      </c>
      <c r="B25" s="3" t="s">
        <v>2</v>
      </c>
      <c r="C25" s="3"/>
      <c r="D25" s="3" t="s">
        <v>31</v>
      </c>
      <c r="E25" s="3"/>
      <c r="F25" s="3" t="s">
        <v>32</v>
      </c>
      <c r="G25" s="3"/>
      <c r="H25" s="3" t="s">
        <v>4</v>
      </c>
      <c r="I25" s="3"/>
      <c r="J25" s="3" t="s">
        <v>33</v>
      </c>
    </row>
    <row r="26" ht="18.75" customHeight="1" spans="1:10">
      <c r="A26" s="3"/>
      <c r="B26" s="3" t="s">
        <v>15</v>
      </c>
      <c r="C26" s="3" t="s">
        <v>16</v>
      </c>
      <c r="D26" s="3" t="s">
        <v>15</v>
      </c>
      <c r="E26" s="3" t="s">
        <v>16</v>
      </c>
      <c r="F26" s="3" t="s">
        <v>15</v>
      </c>
      <c r="G26" s="3" t="s">
        <v>16</v>
      </c>
      <c r="H26" s="3" t="s">
        <v>15</v>
      </c>
      <c r="I26" s="3" t="s">
        <v>16</v>
      </c>
      <c r="J26" s="3"/>
    </row>
    <row r="27" ht="22.5" customHeight="1" spans="1:10">
      <c r="A27" s="3" t="s">
        <v>34</v>
      </c>
      <c r="B27" s="3">
        <v>174645</v>
      </c>
      <c r="C27" s="3">
        <v>243521</v>
      </c>
      <c r="D27" s="3">
        <v>332159</v>
      </c>
      <c r="E27" s="3">
        <v>312672</v>
      </c>
      <c r="F27" s="3">
        <v>155313</v>
      </c>
      <c r="G27" s="3">
        <v>180044</v>
      </c>
      <c r="H27" s="3"/>
      <c r="I27" s="3"/>
      <c r="J27" s="3"/>
    </row>
    <row r="28" ht="22.5" customHeight="1" spans="1:10">
      <c r="A28" s="3" t="s">
        <v>35</v>
      </c>
      <c r="B28" s="3">
        <f>B27-B19</f>
        <v>424</v>
      </c>
      <c r="C28" s="3">
        <f t="shared" ref="C28:G28" si="5">C27-C19</f>
        <v>1</v>
      </c>
      <c r="D28" s="3">
        <f t="shared" si="5"/>
        <v>723</v>
      </c>
      <c r="E28" s="3">
        <f t="shared" si="5"/>
        <v>543</v>
      </c>
      <c r="F28" s="3">
        <f t="shared" si="5"/>
        <v>388</v>
      </c>
      <c r="G28" s="3">
        <f t="shared" si="5"/>
        <v>234</v>
      </c>
      <c r="H28" s="3"/>
      <c r="I28" s="3"/>
      <c r="J28" s="3"/>
    </row>
    <row r="29" s="147" customFormat="1" ht="22.5" customHeight="1" spans="1:10">
      <c r="A29" s="152" t="s">
        <v>36</v>
      </c>
      <c r="B29" s="152">
        <v>75634</v>
      </c>
      <c r="C29" s="152">
        <v>151356</v>
      </c>
      <c r="D29" s="152">
        <v>189990</v>
      </c>
      <c r="E29" s="152">
        <v>130619</v>
      </c>
      <c r="F29" s="152">
        <v>90914</v>
      </c>
      <c r="G29" s="152">
        <v>102947</v>
      </c>
      <c r="H29" s="152"/>
      <c r="I29" s="152"/>
      <c r="J29" s="152"/>
    </row>
    <row r="30" ht="22.5" customHeight="1" spans="1:10">
      <c r="A30" s="3" t="s">
        <v>37</v>
      </c>
      <c r="B30" s="3">
        <f>B21-B29</f>
        <v>1134</v>
      </c>
      <c r="C30" s="3">
        <f t="shared" ref="C30:G30" si="6">C21-C29</f>
        <v>4</v>
      </c>
      <c r="D30" s="3">
        <f t="shared" si="6"/>
        <v>2087</v>
      </c>
      <c r="E30" s="3">
        <f t="shared" si="6"/>
        <v>1363</v>
      </c>
      <c r="F30" s="3">
        <f t="shared" si="6"/>
        <v>1120</v>
      </c>
      <c r="G30" s="3">
        <f t="shared" si="6"/>
        <v>588</v>
      </c>
      <c r="H30" s="3"/>
      <c r="I30" s="3"/>
      <c r="J30" s="3"/>
    </row>
    <row r="31" ht="21" spans="1:10">
      <c r="A31" s="157" t="s">
        <v>43</v>
      </c>
      <c r="B31" s="154">
        <f>B28+B20</f>
        <v>682.823529411777</v>
      </c>
      <c r="C31" s="154">
        <f t="shared" ref="C31:G31" si="7">C28+C20</f>
        <v>146.328719723184</v>
      </c>
      <c r="D31" s="154">
        <f t="shared" si="7"/>
        <v>1256.9100346021</v>
      </c>
      <c r="E31" s="154">
        <f t="shared" si="7"/>
        <v>1004.5916955017</v>
      </c>
      <c r="F31" s="154">
        <f t="shared" si="7"/>
        <v>717.411764705874</v>
      </c>
      <c r="G31" s="154">
        <f t="shared" si="7"/>
        <v>420.15916955017</v>
      </c>
      <c r="H31" s="3"/>
      <c r="I31" s="3"/>
      <c r="J31" s="3"/>
    </row>
    <row r="32" ht="21" spans="1:10">
      <c r="A32" s="157" t="s">
        <v>44</v>
      </c>
      <c r="B32" s="3">
        <f>B30+B22</f>
        <v>1882</v>
      </c>
      <c r="C32" s="3">
        <f t="shared" ref="C32:G32" si="8">C30+C22</f>
        <v>424</v>
      </c>
      <c r="D32" s="3">
        <f t="shared" si="8"/>
        <v>3630</v>
      </c>
      <c r="E32" s="3">
        <f t="shared" si="8"/>
        <v>2697</v>
      </c>
      <c r="F32" s="3">
        <f t="shared" si="8"/>
        <v>2072</v>
      </c>
      <c r="G32" s="3">
        <f t="shared" si="8"/>
        <v>1126</v>
      </c>
      <c r="H32" s="3"/>
      <c r="I32" s="3"/>
      <c r="J32" s="3"/>
    </row>
    <row r="33" ht="30.75" customHeight="1" spans="1:10">
      <c r="A33" s="165" t="s">
        <v>45</v>
      </c>
      <c r="B33" s="166"/>
      <c r="C33" s="166"/>
      <c r="D33" s="166"/>
      <c r="E33" s="166"/>
      <c r="F33" s="166"/>
      <c r="G33" s="166"/>
      <c r="H33" s="166"/>
      <c r="I33" s="166"/>
      <c r="J33" s="169"/>
    </row>
    <row r="34" ht="33.75" customHeight="1" spans="1:10">
      <c r="A34" s="167" t="s">
        <v>46</v>
      </c>
      <c r="B34" s="167"/>
      <c r="C34" s="167"/>
      <c r="D34" s="167"/>
      <c r="E34" s="167"/>
      <c r="F34" s="167"/>
      <c r="G34" s="167"/>
      <c r="H34" s="167"/>
      <c r="I34" s="167"/>
      <c r="J34" s="167"/>
    </row>
    <row r="36" ht="24.75" spans="1:10">
      <c r="A36" s="148" t="s">
        <v>27</v>
      </c>
      <c r="B36" s="148"/>
      <c r="C36" s="148"/>
      <c r="D36" s="148"/>
      <c r="E36" s="148"/>
      <c r="F36" s="148"/>
      <c r="G36" s="148"/>
      <c r="H36" s="148"/>
      <c r="I36" s="148"/>
      <c r="J36" s="148"/>
    </row>
    <row r="37" ht="20.25" spans="1:10">
      <c r="A37" s="149" t="s">
        <v>47</v>
      </c>
      <c r="B37" s="149"/>
      <c r="C37" s="149"/>
      <c r="D37" s="149"/>
      <c r="E37" s="149"/>
      <c r="F37" s="149"/>
      <c r="G37" s="149"/>
      <c r="H37" s="149"/>
      <c r="I37" s="149"/>
      <c r="J37" s="149"/>
    </row>
    <row r="38" ht="17.25" spans="1:10">
      <c r="A38" s="150" t="s">
        <v>48</v>
      </c>
      <c r="B38" s="151"/>
      <c r="C38" s="151"/>
      <c r="D38" s="151"/>
      <c r="E38" s="151"/>
      <c r="F38" s="151"/>
      <c r="G38" s="151"/>
      <c r="H38" s="151"/>
      <c r="I38" s="151"/>
      <c r="J38" s="161"/>
    </row>
    <row r="39" ht="17.25" spans="1:10">
      <c r="A39" s="3" t="s">
        <v>30</v>
      </c>
      <c r="B39" s="3" t="s">
        <v>2</v>
      </c>
      <c r="C39" s="3"/>
      <c r="D39" s="3" t="s">
        <v>31</v>
      </c>
      <c r="E39" s="3"/>
      <c r="F39" s="3" t="s">
        <v>32</v>
      </c>
      <c r="G39" s="3"/>
      <c r="H39" s="3" t="s">
        <v>4</v>
      </c>
      <c r="I39" s="3"/>
      <c r="J39" s="3" t="s">
        <v>33</v>
      </c>
    </row>
    <row r="40" ht="17.25" spans="1:10">
      <c r="A40" s="3"/>
      <c r="B40" s="3" t="s">
        <v>15</v>
      </c>
      <c r="C40" s="3" t="s">
        <v>16</v>
      </c>
      <c r="D40" s="3" t="s">
        <v>15</v>
      </c>
      <c r="E40" s="3" t="s">
        <v>16</v>
      </c>
      <c r="F40" s="3" t="s">
        <v>15</v>
      </c>
      <c r="G40" s="3" t="s">
        <v>16</v>
      </c>
      <c r="H40" s="3" t="s">
        <v>15</v>
      </c>
      <c r="I40" s="3" t="s">
        <v>16</v>
      </c>
      <c r="J40" s="3"/>
    </row>
    <row r="41" ht="17.25" spans="1:10">
      <c r="A41" s="3" t="s">
        <v>34</v>
      </c>
      <c r="B41" s="3">
        <f>B27+B42</f>
        <v>174867</v>
      </c>
      <c r="C41" s="3">
        <v>243685</v>
      </c>
      <c r="D41" s="3">
        <v>332920</v>
      </c>
      <c r="E41" s="3"/>
      <c r="F41" s="3">
        <v>155878</v>
      </c>
      <c r="G41" s="3"/>
      <c r="H41" s="3"/>
      <c r="I41" s="3"/>
      <c r="J41" s="3"/>
    </row>
    <row r="42" ht="17.25" spans="1:10">
      <c r="A42" s="3" t="s">
        <v>35</v>
      </c>
      <c r="B42" s="3">
        <v>222</v>
      </c>
      <c r="C42" s="3">
        <f>C41-C27</f>
        <v>164</v>
      </c>
      <c r="D42" s="3">
        <f>D41-D27</f>
        <v>761</v>
      </c>
      <c r="E42" s="3"/>
      <c r="F42" s="3">
        <f>F41-F27</f>
        <v>565</v>
      </c>
      <c r="G42" s="3"/>
      <c r="H42" s="3"/>
      <c r="I42" s="3"/>
      <c r="J42" s="3"/>
    </row>
    <row r="43" s="147" customFormat="1" ht="17.25" spans="1:10">
      <c r="A43" s="152" t="s">
        <v>36</v>
      </c>
      <c r="B43" s="153">
        <f>B29-B44</f>
        <v>74992.42</v>
      </c>
      <c r="C43" s="153">
        <f t="shared" ref="C43:F43" si="9">C29-C44</f>
        <v>150882.04</v>
      </c>
      <c r="D43" s="153">
        <f t="shared" si="9"/>
        <v>187790.71</v>
      </c>
      <c r="E43" s="153"/>
      <c r="F43" s="153">
        <f t="shared" si="9"/>
        <v>89281.15</v>
      </c>
      <c r="G43" s="152"/>
      <c r="H43" s="152"/>
      <c r="I43" s="152"/>
      <c r="J43" s="152"/>
    </row>
    <row r="44" ht="17.25" spans="1:10">
      <c r="A44" s="3" t="s">
        <v>37</v>
      </c>
      <c r="B44" s="154">
        <f>B42*2.89</f>
        <v>641.58</v>
      </c>
      <c r="C44" s="154">
        <f t="shared" ref="C44:F44" si="10">C42*2.89</f>
        <v>473.96</v>
      </c>
      <c r="D44" s="154">
        <f t="shared" si="10"/>
        <v>2199.29</v>
      </c>
      <c r="E44" s="154"/>
      <c r="F44" s="154">
        <f t="shared" si="10"/>
        <v>1632.85</v>
      </c>
      <c r="G44" s="155"/>
      <c r="H44" s="3"/>
      <c r="I44" s="3"/>
      <c r="J44" s="3"/>
    </row>
    <row r="45" ht="14.25" spans="1:10">
      <c r="A45" s="156"/>
      <c r="B45" s="156"/>
      <c r="C45" s="156"/>
      <c r="D45" s="156"/>
      <c r="E45" s="156"/>
      <c r="F45" s="156"/>
      <c r="G45" s="156"/>
      <c r="H45" s="156"/>
      <c r="I45" s="156"/>
      <c r="J45" s="156"/>
    </row>
    <row r="46" ht="17.25" spans="1:10">
      <c r="A46" s="150" t="s">
        <v>42</v>
      </c>
      <c r="B46" s="151"/>
      <c r="C46" s="151"/>
      <c r="D46" s="151"/>
      <c r="E46" s="151"/>
      <c r="F46" s="151"/>
      <c r="G46" s="151"/>
      <c r="H46" s="151"/>
      <c r="I46" s="151"/>
      <c r="J46" s="161"/>
    </row>
    <row r="47" ht="17.25" spans="1:10">
      <c r="A47" s="3" t="s">
        <v>30</v>
      </c>
      <c r="B47" s="3" t="s">
        <v>2</v>
      </c>
      <c r="C47" s="3"/>
      <c r="D47" s="3" t="s">
        <v>31</v>
      </c>
      <c r="E47" s="3"/>
      <c r="F47" s="3" t="s">
        <v>32</v>
      </c>
      <c r="G47" s="3"/>
      <c r="H47" s="3" t="s">
        <v>4</v>
      </c>
      <c r="I47" s="3"/>
      <c r="J47" s="3" t="s">
        <v>33</v>
      </c>
    </row>
    <row r="48" ht="17.25" spans="1:10">
      <c r="A48" s="3"/>
      <c r="B48" s="3" t="s">
        <v>15</v>
      </c>
      <c r="C48" s="3" t="s">
        <v>16</v>
      </c>
      <c r="D48" s="3" t="s">
        <v>15</v>
      </c>
      <c r="E48" s="3" t="s">
        <v>16</v>
      </c>
      <c r="F48" s="3" t="s">
        <v>15</v>
      </c>
      <c r="G48" s="3" t="s">
        <v>16</v>
      </c>
      <c r="H48" s="3" t="s">
        <v>15</v>
      </c>
      <c r="I48" s="3" t="s">
        <v>16</v>
      </c>
      <c r="J48" s="3"/>
    </row>
    <row r="49" ht="17.25" spans="1:10">
      <c r="A49" s="3" t="s">
        <v>34</v>
      </c>
      <c r="B49" s="3">
        <v>175072</v>
      </c>
      <c r="C49" s="3">
        <v>243930</v>
      </c>
      <c r="D49" s="3">
        <v>333714</v>
      </c>
      <c r="E49" s="3"/>
      <c r="F49" s="3">
        <v>156471</v>
      </c>
      <c r="G49" s="3"/>
      <c r="H49" s="3"/>
      <c r="I49" s="3"/>
      <c r="J49" s="3"/>
    </row>
    <row r="50" ht="17.25" spans="1:10">
      <c r="A50" s="3" t="s">
        <v>35</v>
      </c>
      <c r="B50" s="3">
        <f>B49-B41</f>
        <v>205</v>
      </c>
      <c r="C50" s="3">
        <f t="shared" ref="C50:D50" si="11">C49-C41</f>
        <v>245</v>
      </c>
      <c r="D50" s="3">
        <f t="shared" si="11"/>
        <v>794</v>
      </c>
      <c r="E50" s="3"/>
      <c r="F50" s="3">
        <f>F49-F41</f>
        <v>593</v>
      </c>
      <c r="G50" s="3"/>
      <c r="H50" s="3"/>
      <c r="I50" s="3"/>
      <c r="J50" s="3"/>
    </row>
    <row r="51" ht="17.25" spans="1:10">
      <c r="A51" s="3" t="s">
        <v>36</v>
      </c>
      <c r="B51" s="154">
        <f>B43-B52</f>
        <v>74399.97</v>
      </c>
      <c r="C51" s="154">
        <f t="shared" ref="C51:F51" si="12">C43-C52</f>
        <v>150173.99</v>
      </c>
      <c r="D51" s="154">
        <f t="shared" si="12"/>
        <v>185496.05</v>
      </c>
      <c r="E51" s="154"/>
      <c r="F51" s="154">
        <f t="shared" si="12"/>
        <v>87567.38</v>
      </c>
      <c r="G51" s="3"/>
      <c r="H51" s="3"/>
      <c r="I51" s="3"/>
      <c r="J51" s="3"/>
    </row>
    <row r="52" ht="17.25" spans="1:10">
      <c r="A52" s="3" t="s">
        <v>37</v>
      </c>
      <c r="B52" s="154">
        <f>B50*2.89</f>
        <v>592.45</v>
      </c>
      <c r="C52" s="154">
        <f t="shared" ref="C52:F52" si="13">C50*2.89</f>
        <v>708.05</v>
      </c>
      <c r="D52" s="154">
        <f t="shared" si="13"/>
        <v>2294.66</v>
      </c>
      <c r="E52" s="154"/>
      <c r="F52" s="154">
        <f t="shared" si="13"/>
        <v>1713.77</v>
      </c>
      <c r="G52" s="3"/>
      <c r="H52" s="3"/>
      <c r="I52" s="3"/>
      <c r="J52" s="3"/>
    </row>
    <row r="53" ht="21" spans="1:10">
      <c r="A53" s="157" t="s">
        <v>43</v>
      </c>
      <c r="B53" s="154">
        <f>B42+B50</f>
        <v>427</v>
      </c>
      <c r="C53" s="154">
        <f t="shared" ref="C53:F53" si="14">C42+C50</f>
        <v>409</v>
      </c>
      <c r="D53" s="154">
        <f t="shared" si="14"/>
        <v>1555</v>
      </c>
      <c r="E53" s="154"/>
      <c r="F53" s="154">
        <f t="shared" si="14"/>
        <v>1158</v>
      </c>
      <c r="G53" s="154"/>
      <c r="H53" s="154"/>
      <c r="I53" s="154"/>
      <c r="J53" s="154"/>
    </row>
    <row r="54" ht="21" spans="1:10">
      <c r="A54" s="157" t="s">
        <v>44</v>
      </c>
      <c r="B54" s="154">
        <f>B52+B44</f>
        <v>1234.03</v>
      </c>
      <c r="C54" s="154">
        <f t="shared" ref="C54:F54" si="15">C52+C44</f>
        <v>1182.01</v>
      </c>
      <c r="D54" s="154">
        <f t="shared" si="15"/>
        <v>4493.95</v>
      </c>
      <c r="E54" s="154"/>
      <c r="F54" s="154">
        <f t="shared" si="15"/>
        <v>3346.62</v>
      </c>
      <c r="G54" s="154"/>
      <c r="H54" s="154"/>
      <c r="I54" s="154"/>
      <c r="J54" s="154"/>
    </row>
    <row r="55" ht="17.25" spans="1:10">
      <c r="A55" s="165" t="s">
        <v>45</v>
      </c>
      <c r="B55" s="166"/>
      <c r="C55" s="166"/>
      <c r="D55" s="166"/>
      <c r="E55" s="166"/>
      <c r="F55" s="166"/>
      <c r="G55" s="166"/>
      <c r="H55" s="166"/>
      <c r="I55" s="166"/>
      <c r="J55" s="169"/>
    </row>
    <row r="56" ht="14.25" spans="1:10">
      <c r="A56" s="167" t="s">
        <v>46</v>
      </c>
      <c r="B56" s="167"/>
      <c r="C56" s="167"/>
      <c r="D56" s="167"/>
      <c r="E56" s="167"/>
      <c r="F56" s="167"/>
      <c r="G56" s="167"/>
      <c r="H56" s="167"/>
      <c r="I56" s="167"/>
      <c r="J56" s="167"/>
    </row>
    <row r="57" ht="24.75" spans="1:10">
      <c r="A57" s="148" t="s">
        <v>27</v>
      </c>
      <c r="B57" s="148"/>
      <c r="C57" s="148"/>
      <c r="D57" s="148"/>
      <c r="E57" s="148"/>
      <c r="F57" s="148"/>
      <c r="G57" s="148"/>
      <c r="H57" s="148"/>
      <c r="I57" s="148"/>
      <c r="J57" s="148"/>
    </row>
    <row r="58" ht="20.25" spans="1:10">
      <c r="A58" s="149" t="s">
        <v>49</v>
      </c>
      <c r="B58" s="149"/>
      <c r="C58" s="149"/>
      <c r="D58" s="149"/>
      <c r="E58" s="149"/>
      <c r="F58" s="149"/>
      <c r="G58" s="149"/>
      <c r="H58" s="149"/>
      <c r="I58" s="149"/>
      <c r="J58" s="149"/>
    </row>
    <row r="59" ht="17.25" spans="1:10">
      <c r="A59" s="150" t="s">
        <v>48</v>
      </c>
      <c r="B59" s="151"/>
      <c r="C59" s="151"/>
      <c r="D59" s="151"/>
      <c r="E59" s="151"/>
      <c r="F59" s="151"/>
      <c r="G59" s="151"/>
      <c r="H59" s="151"/>
      <c r="I59" s="151"/>
      <c r="J59" s="161"/>
    </row>
    <row r="60" ht="17.25" spans="1:10">
      <c r="A60" s="3" t="s">
        <v>30</v>
      </c>
      <c r="B60" s="3" t="s">
        <v>2</v>
      </c>
      <c r="C60" s="3"/>
      <c r="D60" s="3" t="s">
        <v>31</v>
      </c>
      <c r="E60" s="3"/>
      <c r="F60" s="3" t="s">
        <v>32</v>
      </c>
      <c r="G60" s="3"/>
      <c r="H60" s="3" t="s">
        <v>4</v>
      </c>
      <c r="I60" s="3"/>
      <c r="J60" s="3" t="s">
        <v>33</v>
      </c>
    </row>
    <row r="61" ht="17.25" spans="1:10">
      <c r="A61" s="3"/>
      <c r="B61" s="3" t="s">
        <v>15</v>
      </c>
      <c r="C61" s="3" t="s">
        <v>16</v>
      </c>
      <c r="D61" s="3" t="s">
        <v>15</v>
      </c>
      <c r="E61" s="3" t="s">
        <v>16</v>
      </c>
      <c r="F61" s="3" t="s">
        <v>15</v>
      </c>
      <c r="G61" s="3" t="s">
        <v>16</v>
      </c>
      <c r="H61" s="3" t="s">
        <v>15</v>
      </c>
      <c r="I61" s="3" t="s">
        <v>16</v>
      </c>
      <c r="J61" s="3"/>
    </row>
    <row r="62" ht="17.25" spans="1:10">
      <c r="A62" s="3" t="s">
        <v>34</v>
      </c>
      <c r="B62" s="3"/>
      <c r="C62" s="3"/>
      <c r="D62" s="3"/>
      <c r="E62" s="3"/>
      <c r="F62" s="3"/>
      <c r="G62" s="3"/>
      <c r="H62" s="3"/>
      <c r="I62" s="3"/>
      <c r="J62" s="3"/>
    </row>
    <row r="63" ht="17.25" spans="1:10">
      <c r="A63" s="3" t="s">
        <v>35</v>
      </c>
      <c r="B63" s="3">
        <v>222</v>
      </c>
      <c r="C63" s="3" t="e">
        <f>C62-C48</f>
        <v>#VALUE!</v>
      </c>
      <c r="D63" s="3" t="e">
        <f>D62-D48</f>
        <v>#VALUE!</v>
      </c>
      <c r="E63" s="3"/>
      <c r="F63" s="3" t="e">
        <f>F62-F48</f>
        <v>#VALUE!</v>
      </c>
      <c r="G63" s="3"/>
      <c r="H63" s="3"/>
      <c r="I63" s="3"/>
      <c r="J63" s="3"/>
    </row>
    <row r="64" ht="17.25" spans="1:10">
      <c r="A64" s="152" t="s">
        <v>36</v>
      </c>
      <c r="B64" s="153"/>
      <c r="C64" s="153"/>
      <c r="D64" s="153"/>
      <c r="E64" s="153"/>
      <c r="F64" s="153"/>
      <c r="G64" s="152"/>
      <c r="H64" s="152"/>
      <c r="I64" s="152"/>
      <c r="J64" s="152"/>
    </row>
    <row r="65" ht="17.25" spans="1:10">
      <c r="A65" s="3" t="s">
        <v>37</v>
      </c>
      <c r="B65" s="154">
        <f>B63*2.89</f>
        <v>641.58</v>
      </c>
      <c r="C65" s="154" t="e">
        <f t="shared" ref="C65:D65" si="16">C63*2.89</f>
        <v>#VALUE!</v>
      </c>
      <c r="D65" s="154" t="e">
        <f t="shared" si="16"/>
        <v>#VALUE!</v>
      </c>
      <c r="E65" s="154"/>
      <c r="F65" s="154" t="e">
        <f t="shared" ref="F65" si="17">F63*2.89</f>
        <v>#VALUE!</v>
      </c>
      <c r="G65" s="155"/>
      <c r="H65" s="3"/>
      <c r="I65" s="3"/>
      <c r="J65" s="3"/>
    </row>
    <row r="66" ht="14.25" spans="1:10">
      <c r="A66" s="156"/>
      <c r="B66" s="156"/>
      <c r="C66" s="156"/>
      <c r="D66" s="156"/>
      <c r="E66" s="156"/>
      <c r="F66" s="156"/>
      <c r="G66" s="156"/>
      <c r="H66" s="156"/>
      <c r="I66" s="156"/>
      <c r="J66" s="156"/>
    </row>
    <row r="67" ht="17.25" spans="1:10">
      <c r="A67" s="150" t="s">
        <v>42</v>
      </c>
      <c r="B67" s="151"/>
      <c r="C67" s="151"/>
      <c r="D67" s="151"/>
      <c r="E67" s="151"/>
      <c r="F67" s="151"/>
      <c r="G67" s="151"/>
      <c r="H67" s="151"/>
      <c r="I67" s="151"/>
      <c r="J67" s="161"/>
    </row>
    <row r="68" ht="17.25" spans="1:10">
      <c r="A68" s="3" t="s">
        <v>30</v>
      </c>
      <c r="B68" s="3" t="s">
        <v>2</v>
      </c>
      <c r="C68" s="3"/>
      <c r="D68" s="3" t="s">
        <v>31</v>
      </c>
      <c r="E68" s="3"/>
      <c r="F68" s="3" t="s">
        <v>32</v>
      </c>
      <c r="G68" s="3"/>
      <c r="H68" s="3" t="s">
        <v>4</v>
      </c>
      <c r="I68" s="3"/>
      <c r="J68" s="3" t="s">
        <v>33</v>
      </c>
    </row>
    <row r="69" ht="17.25" spans="1:10">
      <c r="A69" s="3"/>
      <c r="B69" s="3" t="s">
        <v>15</v>
      </c>
      <c r="C69" s="3" t="s">
        <v>16</v>
      </c>
      <c r="D69" s="3" t="s">
        <v>15</v>
      </c>
      <c r="E69" s="3" t="s">
        <v>16</v>
      </c>
      <c r="F69" s="3" t="s">
        <v>15</v>
      </c>
      <c r="G69" s="3" t="s">
        <v>16</v>
      </c>
      <c r="H69" s="3" t="s">
        <v>15</v>
      </c>
      <c r="I69" s="3" t="s">
        <v>16</v>
      </c>
      <c r="J69" s="3"/>
    </row>
    <row r="70" ht="17.25" spans="1:10">
      <c r="A70" s="3" t="s">
        <v>34</v>
      </c>
      <c r="B70" s="3"/>
      <c r="C70" s="3"/>
      <c r="D70" s="3"/>
      <c r="E70" s="3"/>
      <c r="F70" s="3"/>
      <c r="G70" s="3"/>
      <c r="H70" s="3"/>
      <c r="I70" s="3"/>
      <c r="J70" s="3"/>
    </row>
    <row r="71" ht="17.25" spans="1:10">
      <c r="A71" s="3" t="s">
        <v>35</v>
      </c>
      <c r="B71" s="3">
        <f>B70-B62</f>
        <v>0</v>
      </c>
      <c r="C71" s="3">
        <f t="shared" ref="C71:D71" si="18">C70-C62</f>
        <v>0</v>
      </c>
      <c r="D71" s="3">
        <f t="shared" si="18"/>
        <v>0</v>
      </c>
      <c r="E71" s="3"/>
      <c r="F71" s="3">
        <f>F70-F62</f>
        <v>0</v>
      </c>
      <c r="G71" s="3"/>
      <c r="H71" s="3"/>
      <c r="I71" s="3"/>
      <c r="J71" s="3"/>
    </row>
    <row r="72" ht="17.25" spans="1:10">
      <c r="A72" s="3" t="s">
        <v>36</v>
      </c>
      <c r="B72" s="154"/>
      <c r="C72" s="154"/>
      <c r="D72" s="154"/>
      <c r="E72" s="154"/>
      <c r="F72" s="154"/>
      <c r="G72" s="3"/>
      <c r="H72" s="3"/>
      <c r="I72" s="3"/>
      <c r="J72" s="3"/>
    </row>
    <row r="73" ht="17.25" spans="1:10">
      <c r="A73" s="3" t="s">
        <v>37</v>
      </c>
      <c r="B73" s="154">
        <f>B71*2.89</f>
        <v>0</v>
      </c>
      <c r="C73" s="154">
        <f t="shared" ref="C73:D73" si="19">C71*2.89</f>
        <v>0</v>
      </c>
      <c r="D73" s="154">
        <f t="shared" si="19"/>
        <v>0</v>
      </c>
      <c r="E73" s="154"/>
      <c r="F73" s="154">
        <f t="shared" ref="F73" si="20">F71*2.89</f>
        <v>0</v>
      </c>
      <c r="G73" s="3"/>
      <c r="H73" s="3"/>
      <c r="I73" s="3"/>
      <c r="J73" s="3"/>
    </row>
    <row r="74" ht="21" spans="1:10">
      <c r="A74" s="157" t="s">
        <v>43</v>
      </c>
      <c r="B74" s="154">
        <f>B63+B71</f>
        <v>222</v>
      </c>
      <c r="C74" s="154" t="e">
        <f t="shared" ref="C74:D74" si="21">C63+C71</f>
        <v>#VALUE!</v>
      </c>
      <c r="D74" s="154" t="e">
        <f t="shared" si="21"/>
        <v>#VALUE!</v>
      </c>
      <c r="E74" s="154"/>
      <c r="F74" s="154" t="e">
        <f t="shared" ref="F74" si="22">F63+F71</f>
        <v>#VALUE!</v>
      </c>
      <c r="G74" s="154"/>
      <c r="H74" s="154"/>
      <c r="I74" s="154"/>
      <c r="J74" s="154"/>
    </row>
    <row r="75" ht="21" spans="1:10">
      <c r="A75" s="157" t="s">
        <v>44</v>
      </c>
      <c r="B75" s="154">
        <f>B73+B65</f>
        <v>641.58</v>
      </c>
      <c r="C75" s="154" t="e">
        <f t="shared" ref="C75:D75" si="23">C73+C65</f>
        <v>#VALUE!</v>
      </c>
      <c r="D75" s="154" t="e">
        <f t="shared" si="23"/>
        <v>#VALUE!</v>
      </c>
      <c r="E75" s="154"/>
      <c r="F75" s="154" t="e">
        <f t="shared" ref="F75" si="24">F73+F65</f>
        <v>#VALUE!</v>
      </c>
      <c r="G75" s="154"/>
      <c r="H75" s="154"/>
      <c r="I75" s="154"/>
      <c r="J75" s="154"/>
    </row>
    <row r="76" ht="17.25" spans="1:10">
      <c r="A76" s="165" t="s">
        <v>45</v>
      </c>
      <c r="B76" s="166"/>
      <c r="C76" s="166"/>
      <c r="D76" s="166"/>
      <c r="E76" s="166"/>
      <c r="F76" s="166"/>
      <c r="G76" s="166"/>
      <c r="H76" s="166"/>
      <c r="I76" s="166"/>
      <c r="J76" s="169"/>
    </row>
    <row r="77" ht="14.25" spans="1:10">
      <c r="A77" s="167" t="s">
        <v>46</v>
      </c>
      <c r="B77" s="167"/>
      <c r="C77" s="167"/>
      <c r="D77" s="167"/>
      <c r="E77" s="167"/>
      <c r="F77" s="167"/>
      <c r="G77" s="167"/>
      <c r="H77" s="167"/>
      <c r="I77" s="167"/>
      <c r="J77" s="167"/>
    </row>
    <row r="78" ht="24.75" spans="1:10">
      <c r="A78" s="148" t="s">
        <v>27</v>
      </c>
      <c r="B78" s="148"/>
      <c r="C78" s="148"/>
      <c r="D78" s="148"/>
      <c r="E78" s="148"/>
      <c r="F78" s="148"/>
      <c r="G78" s="148"/>
      <c r="H78" s="148"/>
      <c r="I78" s="148"/>
      <c r="J78" s="148"/>
    </row>
    <row r="79" ht="20.25" spans="1:10">
      <c r="A79" s="149" t="s">
        <v>50</v>
      </c>
      <c r="B79" s="149"/>
      <c r="C79" s="149"/>
      <c r="D79" s="149"/>
      <c r="E79" s="149"/>
      <c r="F79" s="149"/>
      <c r="G79" s="149"/>
      <c r="H79" s="149"/>
      <c r="I79" s="149"/>
      <c r="J79" s="149"/>
    </row>
    <row r="80" ht="17.25" spans="1:10">
      <c r="A80" s="150" t="s">
        <v>48</v>
      </c>
      <c r="B80" s="151"/>
      <c r="C80" s="151"/>
      <c r="D80" s="151"/>
      <c r="E80" s="151"/>
      <c r="F80" s="151"/>
      <c r="G80" s="151"/>
      <c r="H80" s="151"/>
      <c r="I80" s="151"/>
      <c r="J80" s="161"/>
    </row>
    <row r="81" ht="17.25" spans="1:10">
      <c r="A81" s="3" t="s">
        <v>30</v>
      </c>
      <c r="B81" s="3" t="s">
        <v>2</v>
      </c>
      <c r="C81" s="3"/>
      <c r="D81" s="3" t="s">
        <v>31</v>
      </c>
      <c r="E81" s="3"/>
      <c r="F81" s="3" t="s">
        <v>32</v>
      </c>
      <c r="G81" s="3"/>
      <c r="H81" s="3" t="s">
        <v>4</v>
      </c>
      <c r="I81" s="3"/>
      <c r="J81" s="3" t="s">
        <v>33</v>
      </c>
    </row>
    <row r="82" ht="17.25" spans="1:10">
      <c r="A82" s="3"/>
      <c r="B82" s="3" t="s">
        <v>15</v>
      </c>
      <c r="C82" s="3" t="s">
        <v>16</v>
      </c>
      <c r="D82" s="3" t="s">
        <v>15</v>
      </c>
      <c r="E82" s="3" t="s">
        <v>16</v>
      </c>
      <c r="F82" s="3" t="s">
        <v>15</v>
      </c>
      <c r="G82" s="3" t="s">
        <v>16</v>
      </c>
      <c r="H82" s="3" t="s">
        <v>15</v>
      </c>
      <c r="I82" s="3" t="s">
        <v>16</v>
      </c>
      <c r="J82" s="3"/>
    </row>
    <row r="83" ht="17.25" spans="1:10">
      <c r="A83" s="3" t="s">
        <v>34</v>
      </c>
      <c r="B83" s="3"/>
      <c r="C83" s="3"/>
      <c r="D83" s="3"/>
      <c r="E83" s="3"/>
      <c r="F83" s="3"/>
      <c r="G83" s="3"/>
      <c r="H83" s="3"/>
      <c r="I83" s="3"/>
      <c r="J83" s="3"/>
    </row>
    <row r="84" ht="17.25" spans="1:10">
      <c r="A84" s="3" t="s">
        <v>35</v>
      </c>
      <c r="B84" s="3">
        <v>222</v>
      </c>
      <c r="C84" s="3" t="e">
        <f>C83-C69</f>
        <v>#VALUE!</v>
      </c>
      <c r="D84" s="3" t="e">
        <f>D83-D69</f>
        <v>#VALUE!</v>
      </c>
      <c r="E84" s="3"/>
      <c r="F84" s="3" t="e">
        <f>F83-F69</f>
        <v>#VALUE!</v>
      </c>
      <c r="G84" s="3"/>
      <c r="H84" s="3"/>
      <c r="I84" s="3"/>
      <c r="J84" s="3"/>
    </row>
    <row r="85" ht="17.25" spans="1:10">
      <c r="A85" s="152" t="s">
        <v>36</v>
      </c>
      <c r="B85" s="153"/>
      <c r="C85" s="153"/>
      <c r="D85" s="153"/>
      <c r="E85" s="153"/>
      <c r="F85" s="153"/>
      <c r="G85" s="152"/>
      <c r="H85" s="152"/>
      <c r="I85" s="152"/>
      <c r="J85" s="152"/>
    </row>
    <row r="86" ht="17.25" spans="1:10">
      <c r="A86" s="3" t="s">
        <v>37</v>
      </c>
      <c r="B86" s="154">
        <f>B84*2.89</f>
        <v>641.58</v>
      </c>
      <c r="C86" s="154" t="e">
        <f t="shared" ref="C86:D86" si="25">C84*2.89</f>
        <v>#VALUE!</v>
      </c>
      <c r="D86" s="154" t="e">
        <f t="shared" si="25"/>
        <v>#VALUE!</v>
      </c>
      <c r="E86" s="154"/>
      <c r="F86" s="154" t="e">
        <f t="shared" ref="F86" si="26">F84*2.89</f>
        <v>#VALUE!</v>
      </c>
      <c r="G86" s="155"/>
      <c r="H86" s="3"/>
      <c r="I86" s="3"/>
      <c r="J86" s="3"/>
    </row>
    <row r="87" ht="14.25" spans="1:10">
      <c r="A87" s="156"/>
      <c r="B87" s="156"/>
      <c r="C87" s="156"/>
      <c r="D87" s="156"/>
      <c r="E87" s="156"/>
      <c r="F87" s="156"/>
      <c r="G87" s="156"/>
      <c r="H87" s="156"/>
      <c r="I87" s="156"/>
      <c r="J87" s="156"/>
    </row>
    <row r="88" ht="17.25" spans="1:10">
      <c r="A88" s="150" t="s">
        <v>42</v>
      </c>
      <c r="B88" s="151"/>
      <c r="C88" s="151"/>
      <c r="D88" s="151"/>
      <c r="E88" s="151"/>
      <c r="F88" s="151"/>
      <c r="G88" s="151"/>
      <c r="H88" s="151"/>
      <c r="I88" s="151"/>
      <c r="J88" s="161"/>
    </row>
    <row r="89" ht="17.25" spans="1:10">
      <c r="A89" s="3" t="s">
        <v>30</v>
      </c>
      <c r="B89" s="3" t="s">
        <v>2</v>
      </c>
      <c r="C89" s="3"/>
      <c r="D89" s="3" t="s">
        <v>31</v>
      </c>
      <c r="E89" s="3"/>
      <c r="F89" s="3" t="s">
        <v>32</v>
      </c>
      <c r="G89" s="3"/>
      <c r="H89" s="3" t="s">
        <v>4</v>
      </c>
      <c r="I89" s="3"/>
      <c r="J89" s="3" t="s">
        <v>33</v>
      </c>
    </row>
    <row r="90" ht="17.25" spans="1:10">
      <c r="A90" s="3"/>
      <c r="B90" s="3" t="s">
        <v>15</v>
      </c>
      <c r="C90" s="3" t="s">
        <v>16</v>
      </c>
      <c r="D90" s="3" t="s">
        <v>15</v>
      </c>
      <c r="E90" s="3" t="s">
        <v>16</v>
      </c>
      <c r="F90" s="3" t="s">
        <v>15</v>
      </c>
      <c r="G90" s="3" t="s">
        <v>16</v>
      </c>
      <c r="H90" s="3" t="s">
        <v>15</v>
      </c>
      <c r="I90" s="3" t="s">
        <v>16</v>
      </c>
      <c r="J90" s="3"/>
    </row>
    <row r="91" ht="17.25" spans="1:10">
      <c r="A91" s="3" t="s">
        <v>34</v>
      </c>
      <c r="B91" s="3"/>
      <c r="C91" s="3"/>
      <c r="D91" s="3"/>
      <c r="E91" s="3"/>
      <c r="F91" s="3"/>
      <c r="G91" s="3"/>
      <c r="H91" s="3"/>
      <c r="I91" s="3"/>
      <c r="J91" s="3"/>
    </row>
    <row r="92" ht="17.25" spans="1:10">
      <c r="A92" s="3" t="s">
        <v>35</v>
      </c>
      <c r="B92" s="3">
        <f>B91-B83</f>
        <v>0</v>
      </c>
      <c r="C92" s="3">
        <f t="shared" ref="C92:D92" si="27">C91-C83</f>
        <v>0</v>
      </c>
      <c r="D92" s="3">
        <f t="shared" si="27"/>
        <v>0</v>
      </c>
      <c r="E92" s="3"/>
      <c r="F92" s="3">
        <f>F91-F83</f>
        <v>0</v>
      </c>
      <c r="G92" s="3"/>
      <c r="H92" s="3"/>
      <c r="I92" s="3"/>
      <c r="J92" s="3"/>
    </row>
    <row r="93" ht="17.25" spans="1:10">
      <c r="A93" s="3" t="s">
        <v>36</v>
      </c>
      <c r="B93" s="154"/>
      <c r="C93" s="154"/>
      <c r="D93" s="154"/>
      <c r="E93" s="154"/>
      <c r="F93" s="154"/>
      <c r="G93" s="3"/>
      <c r="H93" s="3"/>
      <c r="I93" s="3"/>
      <c r="J93" s="3"/>
    </row>
    <row r="94" ht="17.25" spans="1:10">
      <c r="A94" s="3" t="s">
        <v>37</v>
      </c>
      <c r="B94" s="154">
        <f>B92*2.89</f>
        <v>0</v>
      </c>
      <c r="C94" s="154">
        <f t="shared" ref="C94:D94" si="28">C92*2.89</f>
        <v>0</v>
      </c>
      <c r="D94" s="154">
        <f t="shared" si="28"/>
        <v>0</v>
      </c>
      <c r="E94" s="154"/>
      <c r="F94" s="154">
        <f t="shared" ref="F94" si="29">F92*2.89</f>
        <v>0</v>
      </c>
      <c r="G94" s="3"/>
      <c r="H94" s="3"/>
      <c r="I94" s="3"/>
      <c r="J94" s="3"/>
    </row>
    <row r="95" ht="21" spans="1:10">
      <c r="A95" s="157" t="s">
        <v>43</v>
      </c>
      <c r="B95" s="154">
        <f>B84+B92</f>
        <v>222</v>
      </c>
      <c r="C95" s="154" t="e">
        <f t="shared" ref="C95:D95" si="30">C84+C92</f>
        <v>#VALUE!</v>
      </c>
      <c r="D95" s="154" t="e">
        <f t="shared" si="30"/>
        <v>#VALUE!</v>
      </c>
      <c r="E95" s="154"/>
      <c r="F95" s="154" t="e">
        <f t="shared" ref="F95" si="31">F84+F92</f>
        <v>#VALUE!</v>
      </c>
      <c r="G95" s="154"/>
      <c r="H95" s="154"/>
      <c r="I95" s="154"/>
      <c r="J95" s="154"/>
    </row>
    <row r="96" ht="21" spans="1:10">
      <c r="A96" s="157" t="s">
        <v>44</v>
      </c>
      <c r="B96" s="154">
        <f>B94+B86</f>
        <v>641.58</v>
      </c>
      <c r="C96" s="154" t="e">
        <f t="shared" ref="C96:D96" si="32">C94+C86</f>
        <v>#VALUE!</v>
      </c>
      <c r="D96" s="154" t="e">
        <f t="shared" si="32"/>
        <v>#VALUE!</v>
      </c>
      <c r="E96" s="154"/>
      <c r="F96" s="154" t="e">
        <f t="shared" ref="F96" si="33">F94+F86</f>
        <v>#VALUE!</v>
      </c>
      <c r="G96" s="154"/>
      <c r="H96" s="154"/>
      <c r="I96" s="154"/>
      <c r="J96" s="154"/>
    </row>
    <row r="97" ht="17.25" spans="1:10">
      <c r="A97" s="165" t="s">
        <v>45</v>
      </c>
      <c r="B97" s="166"/>
      <c r="C97" s="166"/>
      <c r="D97" s="166"/>
      <c r="E97" s="166"/>
      <c r="F97" s="166"/>
      <c r="G97" s="166"/>
      <c r="H97" s="166"/>
      <c r="I97" s="166"/>
      <c r="J97" s="169"/>
    </row>
    <row r="98" ht="14.25" spans="1:10">
      <c r="A98" s="167" t="s">
        <v>46</v>
      </c>
      <c r="B98" s="167"/>
      <c r="C98" s="167"/>
      <c r="D98" s="167"/>
      <c r="E98" s="167"/>
      <c r="F98" s="167"/>
      <c r="G98" s="167"/>
      <c r="H98" s="167"/>
      <c r="I98" s="167"/>
      <c r="J98" s="167"/>
    </row>
    <row r="100" ht="24.75" spans="1:10">
      <c r="A100" s="148" t="s">
        <v>27</v>
      </c>
      <c r="B100" s="148"/>
      <c r="C100" s="148"/>
      <c r="D100" s="148"/>
      <c r="E100" s="148"/>
      <c r="F100" s="148"/>
      <c r="G100" s="148"/>
      <c r="H100" s="148"/>
      <c r="I100" s="148"/>
      <c r="J100" s="148"/>
    </row>
    <row r="101" ht="20.25" spans="1:10">
      <c r="A101" s="149" t="s">
        <v>51</v>
      </c>
      <c r="B101" s="149"/>
      <c r="C101" s="149"/>
      <c r="D101" s="149"/>
      <c r="E101" s="149"/>
      <c r="F101" s="149"/>
      <c r="G101" s="149"/>
      <c r="H101" s="149"/>
      <c r="I101" s="149"/>
      <c r="J101" s="149"/>
    </row>
    <row r="102" ht="17.25" spans="1:10">
      <c r="A102" s="150" t="s">
        <v>48</v>
      </c>
      <c r="B102" s="151"/>
      <c r="C102" s="151"/>
      <c r="D102" s="151"/>
      <c r="E102" s="151"/>
      <c r="F102" s="151"/>
      <c r="G102" s="151"/>
      <c r="H102" s="151"/>
      <c r="I102" s="151"/>
      <c r="J102" s="161"/>
    </row>
    <row r="103" ht="17.25" spans="1:10">
      <c r="A103" s="3" t="s">
        <v>30</v>
      </c>
      <c r="B103" s="3" t="s">
        <v>2</v>
      </c>
      <c r="C103" s="3"/>
      <c r="D103" s="3" t="s">
        <v>31</v>
      </c>
      <c r="E103" s="3"/>
      <c r="F103" s="3" t="s">
        <v>32</v>
      </c>
      <c r="G103" s="3"/>
      <c r="H103" s="3" t="s">
        <v>4</v>
      </c>
      <c r="I103" s="3"/>
      <c r="J103" s="3" t="s">
        <v>33</v>
      </c>
    </row>
    <row r="104" ht="17.25" spans="1:10">
      <c r="A104" s="3"/>
      <c r="B104" s="3" t="s">
        <v>15</v>
      </c>
      <c r="C104" s="3" t="s">
        <v>16</v>
      </c>
      <c r="D104" s="3" t="s">
        <v>15</v>
      </c>
      <c r="E104" s="3" t="s">
        <v>16</v>
      </c>
      <c r="F104" s="3" t="s">
        <v>15</v>
      </c>
      <c r="G104" s="3" t="s">
        <v>16</v>
      </c>
      <c r="H104" s="3" t="s">
        <v>15</v>
      </c>
      <c r="I104" s="3" t="s">
        <v>16</v>
      </c>
      <c r="J104" s="3"/>
    </row>
    <row r="105" ht="17.25" spans="1:10">
      <c r="A105" s="3" t="s">
        <v>34</v>
      </c>
      <c r="B105" s="3"/>
      <c r="C105" s="3"/>
      <c r="D105" s="3"/>
      <c r="E105" s="3"/>
      <c r="F105" s="3"/>
      <c r="G105" s="3"/>
      <c r="H105" s="3"/>
      <c r="I105" s="3"/>
      <c r="J105" s="3"/>
    </row>
    <row r="106" ht="17.25" spans="1:10">
      <c r="A106" s="3" t="s">
        <v>35</v>
      </c>
      <c r="B106" s="3">
        <v>222</v>
      </c>
      <c r="C106" s="3">
        <f>C105-C91</f>
        <v>0</v>
      </c>
      <c r="D106" s="3">
        <f>D105-D91</f>
        <v>0</v>
      </c>
      <c r="E106" s="3"/>
      <c r="F106" s="3">
        <f>F105-F91</f>
        <v>0</v>
      </c>
      <c r="G106" s="3"/>
      <c r="H106" s="3"/>
      <c r="I106" s="3"/>
      <c r="J106" s="3"/>
    </row>
    <row r="107" ht="17.25" spans="1:10">
      <c r="A107" s="152" t="s">
        <v>36</v>
      </c>
      <c r="B107" s="153"/>
      <c r="C107" s="153"/>
      <c r="D107" s="153"/>
      <c r="E107" s="153"/>
      <c r="F107" s="153"/>
      <c r="G107" s="152"/>
      <c r="H107" s="152"/>
      <c r="I107" s="152"/>
      <c r="J107" s="152"/>
    </row>
    <row r="108" ht="17.25" spans="1:10">
      <c r="A108" s="3" t="s">
        <v>37</v>
      </c>
      <c r="B108" s="154">
        <f>B106*2.89</f>
        <v>641.58</v>
      </c>
      <c r="C108" s="154">
        <f t="shared" ref="C108:D108" si="34">C106*2.89</f>
        <v>0</v>
      </c>
      <c r="D108" s="154">
        <f t="shared" si="34"/>
        <v>0</v>
      </c>
      <c r="E108" s="154"/>
      <c r="F108" s="154">
        <f t="shared" ref="F108" si="35">F106*2.89</f>
        <v>0</v>
      </c>
      <c r="G108" s="155"/>
      <c r="H108" s="3"/>
      <c r="I108" s="3"/>
      <c r="J108" s="3"/>
    </row>
    <row r="109" ht="14.25" spans="1:10">
      <c r="A109" s="156"/>
      <c r="B109" s="156"/>
      <c r="C109" s="156"/>
      <c r="D109" s="156"/>
      <c r="E109" s="156"/>
      <c r="F109" s="156"/>
      <c r="G109" s="156"/>
      <c r="H109" s="156"/>
      <c r="I109" s="156"/>
      <c r="J109" s="156"/>
    </row>
    <row r="110" ht="17.25" spans="1:10">
      <c r="A110" s="150" t="s">
        <v>42</v>
      </c>
      <c r="B110" s="151"/>
      <c r="C110" s="151"/>
      <c r="D110" s="151"/>
      <c r="E110" s="151"/>
      <c r="F110" s="151"/>
      <c r="G110" s="151"/>
      <c r="H110" s="151"/>
      <c r="I110" s="151"/>
      <c r="J110" s="161"/>
    </row>
    <row r="111" ht="17.25" spans="1:10">
      <c r="A111" s="3" t="s">
        <v>30</v>
      </c>
      <c r="B111" s="3" t="s">
        <v>2</v>
      </c>
      <c r="C111" s="3"/>
      <c r="D111" s="3" t="s">
        <v>31</v>
      </c>
      <c r="E111" s="3"/>
      <c r="F111" s="3" t="s">
        <v>32</v>
      </c>
      <c r="G111" s="3"/>
      <c r="H111" s="3" t="s">
        <v>4</v>
      </c>
      <c r="I111" s="3"/>
      <c r="J111" s="3" t="s">
        <v>33</v>
      </c>
    </row>
    <row r="112" ht="17.25" spans="1:10">
      <c r="A112" s="3"/>
      <c r="B112" s="3" t="s">
        <v>15</v>
      </c>
      <c r="C112" s="3" t="s">
        <v>16</v>
      </c>
      <c r="D112" s="3" t="s">
        <v>15</v>
      </c>
      <c r="E112" s="3" t="s">
        <v>16</v>
      </c>
      <c r="F112" s="3" t="s">
        <v>15</v>
      </c>
      <c r="G112" s="3" t="s">
        <v>16</v>
      </c>
      <c r="H112" s="3" t="s">
        <v>15</v>
      </c>
      <c r="I112" s="3" t="s">
        <v>16</v>
      </c>
      <c r="J112" s="3"/>
    </row>
    <row r="113" ht="17.25" spans="1:10">
      <c r="A113" s="3" t="s">
        <v>34</v>
      </c>
      <c r="B113" s="3"/>
      <c r="C113" s="3"/>
      <c r="D113" s="3"/>
      <c r="E113" s="3"/>
      <c r="F113" s="3"/>
      <c r="G113" s="3"/>
      <c r="H113" s="3"/>
      <c r="I113" s="3"/>
      <c r="J113" s="3"/>
    </row>
    <row r="114" ht="17.25" spans="1:10">
      <c r="A114" s="3" t="s">
        <v>35</v>
      </c>
      <c r="B114" s="3">
        <f>B113-B105</f>
        <v>0</v>
      </c>
      <c r="C114" s="3">
        <f t="shared" ref="C114:D114" si="36">C113-C105</f>
        <v>0</v>
      </c>
      <c r="D114" s="3">
        <f t="shared" si="36"/>
        <v>0</v>
      </c>
      <c r="E114" s="3"/>
      <c r="F114" s="3">
        <f>F113-F105</f>
        <v>0</v>
      </c>
      <c r="G114" s="3"/>
      <c r="H114" s="3"/>
      <c r="I114" s="3"/>
      <c r="J114" s="3"/>
    </row>
    <row r="115" ht="17.25" spans="1:10">
      <c r="A115" s="3" t="s">
        <v>36</v>
      </c>
      <c r="B115" s="154"/>
      <c r="C115" s="154"/>
      <c r="D115" s="154"/>
      <c r="E115" s="154"/>
      <c r="F115" s="154"/>
      <c r="G115" s="3"/>
      <c r="H115" s="3"/>
      <c r="I115" s="3"/>
      <c r="J115" s="3"/>
    </row>
    <row r="116" ht="17.25" spans="1:10">
      <c r="A116" s="3" t="s">
        <v>37</v>
      </c>
      <c r="B116" s="154">
        <f>B114*2.89</f>
        <v>0</v>
      </c>
      <c r="C116" s="154">
        <f t="shared" ref="C116:D116" si="37">C114*2.89</f>
        <v>0</v>
      </c>
      <c r="D116" s="154">
        <f t="shared" si="37"/>
        <v>0</v>
      </c>
      <c r="E116" s="154"/>
      <c r="F116" s="154">
        <f t="shared" ref="F116" si="38">F114*2.89</f>
        <v>0</v>
      </c>
      <c r="G116" s="3"/>
      <c r="H116" s="3"/>
      <c r="I116" s="3"/>
      <c r="J116" s="3"/>
    </row>
    <row r="117" ht="21" spans="1:10">
      <c r="A117" s="157" t="s">
        <v>43</v>
      </c>
      <c r="B117" s="154">
        <f>B106+B114</f>
        <v>222</v>
      </c>
      <c r="C117" s="154">
        <f t="shared" ref="C117:D117" si="39">C106+C114</f>
        <v>0</v>
      </c>
      <c r="D117" s="154">
        <f t="shared" si="39"/>
        <v>0</v>
      </c>
      <c r="E117" s="154"/>
      <c r="F117" s="154">
        <f t="shared" ref="F117" si="40">F106+F114</f>
        <v>0</v>
      </c>
      <c r="G117" s="154"/>
      <c r="H117" s="154"/>
      <c r="I117" s="154"/>
      <c r="J117" s="154"/>
    </row>
    <row r="118" ht="21" spans="1:10">
      <c r="A118" s="157" t="s">
        <v>44</v>
      </c>
      <c r="B118" s="154">
        <f>B116+B108</f>
        <v>641.58</v>
      </c>
      <c r="C118" s="154">
        <f t="shared" ref="C118:D118" si="41">C116+C108</f>
        <v>0</v>
      </c>
      <c r="D118" s="154">
        <f t="shared" si="41"/>
        <v>0</v>
      </c>
      <c r="E118" s="154"/>
      <c r="F118" s="154">
        <f t="shared" ref="F118" si="42">F116+F108</f>
        <v>0</v>
      </c>
      <c r="G118" s="154"/>
      <c r="H118" s="154"/>
      <c r="I118" s="154"/>
      <c r="J118" s="154"/>
    </row>
    <row r="119" ht="17.25" spans="1:10">
      <c r="A119" s="165" t="s">
        <v>45</v>
      </c>
      <c r="B119" s="166"/>
      <c r="C119" s="166"/>
      <c r="D119" s="166"/>
      <c r="E119" s="166"/>
      <c r="F119" s="166"/>
      <c r="G119" s="166"/>
      <c r="H119" s="166"/>
      <c r="I119" s="166"/>
      <c r="J119" s="169"/>
    </row>
    <row r="120" ht="14.25" spans="1:10">
      <c r="A120" s="167" t="s">
        <v>46</v>
      </c>
      <c r="B120" s="167"/>
      <c r="C120" s="167"/>
      <c r="D120" s="167"/>
      <c r="E120" s="167"/>
      <c r="F120" s="167"/>
      <c r="G120" s="167"/>
      <c r="H120" s="167"/>
      <c r="I120" s="167"/>
      <c r="J120" s="167"/>
    </row>
    <row r="122" ht="24.75" spans="1:10">
      <c r="A122" s="148" t="s">
        <v>27</v>
      </c>
      <c r="B122" s="148"/>
      <c r="C122" s="148"/>
      <c r="D122" s="148"/>
      <c r="E122" s="148"/>
      <c r="F122" s="148"/>
      <c r="G122" s="148"/>
      <c r="H122" s="148"/>
      <c r="I122" s="148"/>
      <c r="J122" s="148"/>
    </row>
    <row r="123" ht="20.25" spans="1:10">
      <c r="A123" s="149" t="s">
        <v>52</v>
      </c>
      <c r="B123" s="149"/>
      <c r="C123" s="149"/>
      <c r="D123" s="149"/>
      <c r="E123" s="149"/>
      <c r="F123" s="149"/>
      <c r="G123" s="149"/>
      <c r="H123" s="149"/>
      <c r="I123" s="149"/>
      <c r="J123" s="149"/>
    </row>
    <row r="124" ht="17.25" spans="1:10">
      <c r="A124" s="150" t="s">
        <v>48</v>
      </c>
      <c r="B124" s="151"/>
      <c r="C124" s="151"/>
      <c r="D124" s="151"/>
      <c r="E124" s="151"/>
      <c r="F124" s="151"/>
      <c r="G124" s="151"/>
      <c r="H124" s="151"/>
      <c r="I124" s="151"/>
      <c r="J124" s="161"/>
    </row>
    <row r="125" ht="17.25" spans="1:10">
      <c r="A125" s="3" t="s">
        <v>30</v>
      </c>
      <c r="B125" s="3" t="s">
        <v>2</v>
      </c>
      <c r="C125" s="3"/>
      <c r="D125" s="3" t="s">
        <v>31</v>
      </c>
      <c r="E125" s="3"/>
      <c r="F125" s="3" t="s">
        <v>32</v>
      </c>
      <c r="G125" s="3"/>
      <c r="H125" s="3" t="s">
        <v>4</v>
      </c>
      <c r="I125" s="3"/>
      <c r="J125" s="3" t="s">
        <v>33</v>
      </c>
    </row>
    <row r="126" ht="17.25" spans="1:10">
      <c r="A126" s="3"/>
      <c r="B126" s="3" t="s">
        <v>15</v>
      </c>
      <c r="C126" s="3" t="s">
        <v>16</v>
      </c>
      <c r="D126" s="3" t="s">
        <v>15</v>
      </c>
      <c r="E126" s="3" t="s">
        <v>16</v>
      </c>
      <c r="F126" s="3" t="s">
        <v>15</v>
      </c>
      <c r="G126" s="3" t="s">
        <v>16</v>
      </c>
      <c r="H126" s="3" t="s">
        <v>15</v>
      </c>
      <c r="I126" s="3" t="s">
        <v>16</v>
      </c>
      <c r="J126" s="3"/>
    </row>
    <row r="127" ht="17.25" spans="1:10">
      <c r="A127" s="3" t="s">
        <v>34</v>
      </c>
      <c r="B127" s="3"/>
      <c r="C127" s="3"/>
      <c r="D127" s="3"/>
      <c r="E127" s="3"/>
      <c r="F127" s="3"/>
      <c r="G127" s="3"/>
      <c r="H127" s="3"/>
      <c r="I127" s="3"/>
      <c r="J127" s="3"/>
    </row>
    <row r="128" ht="17.25" spans="1:10">
      <c r="A128" s="3" t="s">
        <v>35</v>
      </c>
      <c r="B128" s="3">
        <v>222</v>
      </c>
      <c r="C128" s="3">
        <f>C127-C113</f>
        <v>0</v>
      </c>
      <c r="D128" s="3">
        <f>D127-D113</f>
        <v>0</v>
      </c>
      <c r="E128" s="3"/>
      <c r="F128" s="3">
        <f>F127-F113</f>
        <v>0</v>
      </c>
      <c r="G128" s="3"/>
      <c r="H128" s="3"/>
      <c r="I128" s="3"/>
      <c r="J128" s="3"/>
    </row>
    <row r="129" ht="17.25" spans="1:10">
      <c r="A129" s="152" t="s">
        <v>36</v>
      </c>
      <c r="B129" s="153"/>
      <c r="C129" s="153"/>
      <c r="D129" s="153"/>
      <c r="E129" s="153"/>
      <c r="F129" s="153"/>
      <c r="G129" s="152"/>
      <c r="H129" s="152"/>
      <c r="I129" s="152"/>
      <c r="J129" s="152"/>
    </row>
    <row r="130" ht="17.25" spans="1:10">
      <c r="A130" s="3" t="s">
        <v>37</v>
      </c>
      <c r="B130" s="154">
        <f>B128*2.89</f>
        <v>641.58</v>
      </c>
      <c r="C130" s="154">
        <f t="shared" ref="C130:D130" si="43">C128*2.89</f>
        <v>0</v>
      </c>
      <c r="D130" s="154">
        <f t="shared" si="43"/>
        <v>0</v>
      </c>
      <c r="E130" s="154"/>
      <c r="F130" s="154">
        <f t="shared" ref="F130" si="44">F128*2.89</f>
        <v>0</v>
      </c>
      <c r="G130" s="155"/>
      <c r="H130" s="3"/>
      <c r="I130" s="3"/>
      <c r="J130" s="3"/>
    </row>
    <row r="131" ht="14.25" spans="1:10">
      <c r="A131" s="156"/>
      <c r="B131" s="156"/>
      <c r="C131" s="156"/>
      <c r="D131" s="156"/>
      <c r="E131" s="156"/>
      <c r="F131" s="156"/>
      <c r="G131" s="156"/>
      <c r="H131" s="156"/>
      <c r="I131" s="156"/>
      <c r="J131" s="156"/>
    </row>
    <row r="132" ht="17.25" spans="1:10">
      <c r="A132" s="150" t="s">
        <v>42</v>
      </c>
      <c r="B132" s="151"/>
      <c r="C132" s="151"/>
      <c r="D132" s="151"/>
      <c r="E132" s="151"/>
      <c r="F132" s="151"/>
      <c r="G132" s="151"/>
      <c r="H132" s="151"/>
      <c r="I132" s="151"/>
      <c r="J132" s="161"/>
    </row>
    <row r="133" ht="17.25" spans="1:10">
      <c r="A133" s="3" t="s">
        <v>30</v>
      </c>
      <c r="B133" s="3" t="s">
        <v>2</v>
      </c>
      <c r="C133" s="3"/>
      <c r="D133" s="3" t="s">
        <v>31</v>
      </c>
      <c r="E133" s="3"/>
      <c r="F133" s="3" t="s">
        <v>32</v>
      </c>
      <c r="G133" s="3"/>
      <c r="H133" s="3" t="s">
        <v>4</v>
      </c>
      <c r="I133" s="3"/>
      <c r="J133" s="3" t="s">
        <v>33</v>
      </c>
    </row>
    <row r="134" ht="17.25" spans="1:10">
      <c r="A134" s="3"/>
      <c r="B134" s="3" t="s">
        <v>15</v>
      </c>
      <c r="C134" s="3" t="s">
        <v>16</v>
      </c>
      <c r="D134" s="3" t="s">
        <v>15</v>
      </c>
      <c r="E134" s="3" t="s">
        <v>16</v>
      </c>
      <c r="F134" s="3" t="s">
        <v>15</v>
      </c>
      <c r="G134" s="3" t="s">
        <v>16</v>
      </c>
      <c r="H134" s="3" t="s">
        <v>15</v>
      </c>
      <c r="I134" s="3" t="s">
        <v>16</v>
      </c>
      <c r="J134" s="3"/>
    </row>
    <row r="135" ht="17.25" spans="1:10">
      <c r="A135" s="3" t="s">
        <v>34</v>
      </c>
      <c r="B135" s="3"/>
      <c r="C135" s="3"/>
      <c r="D135" s="3"/>
      <c r="E135" s="3"/>
      <c r="F135" s="3"/>
      <c r="G135" s="3"/>
      <c r="H135" s="3"/>
      <c r="I135" s="3"/>
      <c r="J135" s="3"/>
    </row>
    <row r="136" ht="17.25" spans="1:10">
      <c r="A136" s="3" t="s">
        <v>35</v>
      </c>
      <c r="B136" s="3">
        <f>B135-B127</f>
        <v>0</v>
      </c>
      <c r="C136" s="3">
        <f t="shared" ref="C136:D136" si="45">C135-C127</f>
        <v>0</v>
      </c>
      <c r="D136" s="3">
        <f t="shared" si="45"/>
        <v>0</v>
      </c>
      <c r="E136" s="3"/>
      <c r="F136" s="3">
        <f>F135-F127</f>
        <v>0</v>
      </c>
      <c r="G136" s="3"/>
      <c r="H136" s="3"/>
      <c r="I136" s="3"/>
      <c r="J136" s="3"/>
    </row>
    <row r="137" ht="17.25" spans="1:10">
      <c r="A137" s="3" t="s">
        <v>36</v>
      </c>
      <c r="B137" s="154"/>
      <c r="C137" s="154"/>
      <c r="D137" s="154"/>
      <c r="E137" s="154"/>
      <c r="F137" s="154"/>
      <c r="G137" s="3"/>
      <c r="H137" s="3"/>
      <c r="I137" s="3"/>
      <c r="J137" s="3"/>
    </row>
    <row r="138" ht="17.25" spans="1:10">
      <c r="A138" s="3" t="s">
        <v>37</v>
      </c>
      <c r="B138" s="154">
        <f>B136*2.89</f>
        <v>0</v>
      </c>
      <c r="C138" s="154">
        <f t="shared" ref="C138:D138" si="46">C136*2.89</f>
        <v>0</v>
      </c>
      <c r="D138" s="154">
        <f t="shared" si="46"/>
        <v>0</v>
      </c>
      <c r="E138" s="154"/>
      <c r="F138" s="154">
        <f t="shared" ref="F138" si="47">F136*2.89</f>
        <v>0</v>
      </c>
      <c r="G138" s="3"/>
      <c r="H138" s="3"/>
      <c r="I138" s="3"/>
      <c r="J138" s="3"/>
    </row>
    <row r="139" ht="21" spans="1:10">
      <c r="A139" s="157" t="s">
        <v>43</v>
      </c>
      <c r="B139" s="154">
        <f>B128+B136</f>
        <v>222</v>
      </c>
      <c r="C139" s="154">
        <f t="shared" ref="C139:D139" si="48">C128+C136</f>
        <v>0</v>
      </c>
      <c r="D139" s="154">
        <f t="shared" si="48"/>
        <v>0</v>
      </c>
      <c r="E139" s="154"/>
      <c r="F139" s="154">
        <f t="shared" ref="F139" si="49">F128+F136</f>
        <v>0</v>
      </c>
      <c r="G139" s="154"/>
      <c r="H139" s="154"/>
      <c r="I139" s="154"/>
      <c r="J139" s="154"/>
    </row>
    <row r="140" ht="21" spans="1:10">
      <c r="A140" s="157" t="s">
        <v>44</v>
      </c>
      <c r="B140" s="154">
        <f>B138+B130</f>
        <v>641.58</v>
      </c>
      <c r="C140" s="154">
        <f t="shared" ref="C140:D140" si="50">C138+C130</f>
        <v>0</v>
      </c>
      <c r="D140" s="154">
        <f t="shared" si="50"/>
        <v>0</v>
      </c>
      <c r="E140" s="154"/>
      <c r="F140" s="154">
        <f t="shared" ref="F140" si="51">F138+F130</f>
        <v>0</v>
      </c>
      <c r="G140" s="154"/>
      <c r="H140" s="154"/>
      <c r="I140" s="154"/>
      <c r="J140" s="154"/>
    </row>
    <row r="141" ht="17.25" spans="1:10">
      <c r="A141" s="165" t="s">
        <v>45</v>
      </c>
      <c r="B141" s="166"/>
      <c r="C141" s="166"/>
      <c r="D141" s="166"/>
      <c r="E141" s="166"/>
      <c r="F141" s="166"/>
      <c r="G141" s="166"/>
      <c r="H141" s="166"/>
      <c r="I141" s="166"/>
      <c r="J141" s="169"/>
    </row>
    <row r="142" ht="14.25" spans="1:10">
      <c r="A142" s="167" t="s">
        <v>46</v>
      </c>
      <c r="B142" s="167"/>
      <c r="C142" s="167"/>
      <c r="D142" s="167"/>
      <c r="E142" s="167"/>
      <c r="F142" s="167"/>
      <c r="G142" s="167"/>
      <c r="H142" s="167"/>
      <c r="I142" s="167"/>
      <c r="J142" s="167"/>
    </row>
    <row r="144" ht="24.75" spans="1:10">
      <c r="A144" s="148" t="s">
        <v>27</v>
      </c>
      <c r="B144" s="148"/>
      <c r="C144" s="148"/>
      <c r="D144" s="148"/>
      <c r="E144" s="148"/>
      <c r="F144" s="148"/>
      <c r="G144" s="148"/>
      <c r="H144" s="148"/>
      <c r="I144" s="148"/>
      <c r="J144" s="148"/>
    </row>
    <row r="145" ht="20.25" spans="1:10">
      <c r="A145" s="149" t="s">
        <v>53</v>
      </c>
      <c r="B145" s="149"/>
      <c r="C145" s="149"/>
      <c r="D145" s="149"/>
      <c r="E145" s="149"/>
      <c r="F145" s="149"/>
      <c r="G145" s="149"/>
      <c r="H145" s="149"/>
      <c r="I145" s="149"/>
      <c r="J145" s="149"/>
    </row>
    <row r="146" ht="17.25" spans="1:10">
      <c r="A146" s="150" t="s">
        <v>48</v>
      </c>
      <c r="B146" s="151"/>
      <c r="C146" s="151"/>
      <c r="D146" s="151"/>
      <c r="E146" s="151"/>
      <c r="F146" s="151"/>
      <c r="G146" s="151"/>
      <c r="H146" s="151"/>
      <c r="I146" s="151"/>
      <c r="J146" s="161"/>
    </row>
    <row r="147" ht="17.25" spans="1:10">
      <c r="A147" s="3" t="s">
        <v>30</v>
      </c>
      <c r="B147" s="3" t="s">
        <v>2</v>
      </c>
      <c r="C147" s="3"/>
      <c r="D147" s="3" t="s">
        <v>31</v>
      </c>
      <c r="E147" s="3"/>
      <c r="F147" s="3" t="s">
        <v>32</v>
      </c>
      <c r="G147" s="3"/>
      <c r="H147" s="3" t="s">
        <v>4</v>
      </c>
      <c r="I147" s="3"/>
      <c r="J147" s="3" t="s">
        <v>33</v>
      </c>
    </row>
    <row r="148" ht="17.25" spans="1:10">
      <c r="A148" s="3"/>
      <c r="B148" s="3" t="s">
        <v>15</v>
      </c>
      <c r="C148" s="3" t="s">
        <v>16</v>
      </c>
      <c r="D148" s="3" t="s">
        <v>15</v>
      </c>
      <c r="E148" s="3" t="s">
        <v>16</v>
      </c>
      <c r="F148" s="3" t="s">
        <v>15</v>
      </c>
      <c r="G148" s="3" t="s">
        <v>16</v>
      </c>
      <c r="H148" s="3" t="s">
        <v>15</v>
      </c>
      <c r="I148" s="3" t="s">
        <v>16</v>
      </c>
      <c r="J148" s="3"/>
    </row>
    <row r="149" ht="17.25" spans="1:10">
      <c r="A149" s="3" t="s">
        <v>34</v>
      </c>
      <c r="B149" s="3"/>
      <c r="C149" s="3"/>
      <c r="D149" s="3"/>
      <c r="E149" s="3"/>
      <c r="F149" s="3"/>
      <c r="G149" s="3"/>
      <c r="H149" s="3"/>
      <c r="I149" s="3"/>
      <c r="J149" s="3"/>
    </row>
    <row r="150" ht="17.25" spans="1:10">
      <c r="A150" s="3" t="s">
        <v>35</v>
      </c>
      <c r="B150" s="3">
        <v>222</v>
      </c>
      <c r="C150" s="3">
        <f>C149-C135</f>
        <v>0</v>
      </c>
      <c r="D150" s="3">
        <f>D149-D135</f>
        <v>0</v>
      </c>
      <c r="E150" s="3"/>
      <c r="F150" s="3">
        <f>F149-F135</f>
        <v>0</v>
      </c>
      <c r="G150" s="3"/>
      <c r="H150" s="3"/>
      <c r="I150" s="3"/>
      <c r="J150" s="3"/>
    </row>
    <row r="151" ht="17.25" spans="1:10">
      <c r="A151" s="152" t="s">
        <v>36</v>
      </c>
      <c r="B151" s="153"/>
      <c r="C151" s="153"/>
      <c r="D151" s="153"/>
      <c r="E151" s="153"/>
      <c r="F151" s="153"/>
      <c r="G151" s="152"/>
      <c r="H151" s="152"/>
      <c r="I151" s="152"/>
      <c r="J151" s="152"/>
    </row>
    <row r="152" ht="17.25" spans="1:10">
      <c r="A152" s="3" t="s">
        <v>37</v>
      </c>
      <c r="B152" s="154">
        <f>B150*2.89</f>
        <v>641.58</v>
      </c>
      <c r="C152" s="154">
        <f t="shared" ref="C152:D152" si="52">C150*2.89</f>
        <v>0</v>
      </c>
      <c r="D152" s="154">
        <f t="shared" si="52"/>
        <v>0</v>
      </c>
      <c r="E152" s="154"/>
      <c r="F152" s="154">
        <f t="shared" ref="F152" si="53">F150*2.89</f>
        <v>0</v>
      </c>
      <c r="G152" s="155"/>
      <c r="H152" s="3"/>
      <c r="I152" s="3"/>
      <c r="J152" s="3"/>
    </row>
    <row r="153" ht="14.25" spans="1:10">
      <c r="A153" s="156"/>
      <c r="B153" s="156"/>
      <c r="C153" s="156"/>
      <c r="D153" s="156"/>
      <c r="E153" s="156"/>
      <c r="F153" s="156"/>
      <c r="G153" s="156"/>
      <c r="H153" s="156"/>
      <c r="I153" s="156"/>
      <c r="J153" s="156"/>
    </row>
    <row r="154" ht="17.25" spans="1:10">
      <c r="A154" s="150" t="s">
        <v>42</v>
      </c>
      <c r="B154" s="151"/>
      <c r="C154" s="151"/>
      <c r="D154" s="151"/>
      <c r="E154" s="151"/>
      <c r="F154" s="151"/>
      <c r="G154" s="151"/>
      <c r="H154" s="151"/>
      <c r="I154" s="151"/>
      <c r="J154" s="161"/>
    </row>
    <row r="155" ht="17.25" spans="1:10">
      <c r="A155" s="3" t="s">
        <v>30</v>
      </c>
      <c r="B155" s="3" t="s">
        <v>2</v>
      </c>
      <c r="C155" s="3"/>
      <c r="D155" s="3" t="s">
        <v>31</v>
      </c>
      <c r="E155" s="3"/>
      <c r="F155" s="3" t="s">
        <v>32</v>
      </c>
      <c r="G155" s="3"/>
      <c r="H155" s="3" t="s">
        <v>4</v>
      </c>
      <c r="I155" s="3"/>
      <c r="J155" s="3" t="s">
        <v>33</v>
      </c>
    </row>
    <row r="156" ht="17.25" spans="1:10">
      <c r="A156" s="3"/>
      <c r="B156" s="3" t="s">
        <v>15</v>
      </c>
      <c r="C156" s="3" t="s">
        <v>16</v>
      </c>
      <c r="D156" s="3" t="s">
        <v>15</v>
      </c>
      <c r="E156" s="3" t="s">
        <v>16</v>
      </c>
      <c r="F156" s="3" t="s">
        <v>15</v>
      </c>
      <c r="G156" s="3" t="s">
        <v>16</v>
      </c>
      <c r="H156" s="3" t="s">
        <v>15</v>
      </c>
      <c r="I156" s="3" t="s">
        <v>16</v>
      </c>
      <c r="J156" s="3"/>
    </row>
    <row r="157" ht="17.25" spans="1:10">
      <c r="A157" s="3" t="s">
        <v>34</v>
      </c>
      <c r="B157" s="3"/>
      <c r="C157" s="3"/>
      <c r="D157" s="3"/>
      <c r="E157" s="3"/>
      <c r="F157" s="3"/>
      <c r="G157" s="3"/>
      <c r="H157" s="3"/>
      <c r="I157" s="3"/>
      <c r="J157" s="3"/>
    </row>
    <row r="158" ht="17.25" spans="1:10">
      <c r="A158" s="3" t="s">
        <v>35</v>
      </c>
      <c r="B158" s="3">
        <f>B157-B149</f>
        <v>0</v>
      </c>
      <c r="C158" s="3">
        <f t="shared" ref="C158:D158" si="54">C157-C149</f>
        <v>0</v>
      </c>
      <c r="D158" s="3">
        <f t="shared" si="54"/>
        <v>0</v>
      </c>
      <c r="E158" s="3"/>
      <c r="F158" s="3">
        <f>F157-F149</f>
        <v>0</v>
      </c>
      <c r="G158" s="3"/>
      <c r="H158" s="3"/>
      <c r="I158" s="3"/>
      <c r="J158" s="3"/>
    </row>
    <row r="159" ht="17.25" spans="1:10">
      <c r="A159" s="3" t="s">
        <v>36</v>
      </c>
      <c r="B159" s="154"/>
      <c r="C159" s="154"/>
      <c r="D159" s="154"/>
      <c r="E159" s="154"/>
      <c r="F159" s="154"/>
      <c r="G159" s="3"/>
      <c r="H159" s="3"/>
      <c r="I159" s="3"/>
      <c r="J159" s="3"/>
    </row>
    <row r="160" ht="17.25" spans="1:10">
      <c r="A160" s="3" t="s">
        <v>37</v>
      </c>
      <c r="B160" s="154">
        <f>B158*2.89</f>
        <v>0</v>
      </c>
      <c r="C160" s="154">
        <f t="shared" ref="C160:D160" si="55">C158*2.89</f>
        <v>0</v>
      </c>
      <c r="D160" s="154">
        <f t="shared" si="55"/>
        <v>0</v>
      </c>
      <c r="E160" s="154"/>
      <c r="F160" s="154">
        <f t="shared" ref="F160" si="56">F158*2.89</f>
        <v>0</v>
      </c>
      <c r="G160" s="3"/>
      <c r="H160" s="3"/>
      <c r="I160" s="3"/>
      <c r="J160" s="3"/>
    </row>
    <row r="161" ht="21" spans="1:10">
      <c r="A161" s="157" t="s">
        <v>43</v>
      </c>
      <c r="B161" s="154">
        <f>B150+B158</f>
        <v>222</v>
      </c>
      <c r="C161" s="154">
        <f t="shared" ref="C161:D161" si="57">C150+C158</f>
        <v>0</v>
      </c>
      <c r="D161" s="154">
        <f t="shared" si="57"/>
        <v>0</v>
      </c>
      <c r="E161" s="154"/>
      <c r="F161" s="154">
        <f t="shared" ref="F161" si="58">F150+F158</f>
        <v>0</v>
      </c>
      <c r="G161" s="154"/>
      <c r="H161" s="154"/>
      <c r="I161" s="154"/>
      <c r="J161" s="154"/>
    </row>
    <row r="162" ht="21" spans="1:10">
      <c r="A162" s="157" t="s">
        <v>44</v>
      </c>
      <c r="B162" s="154">
        <f>B160+B152</f>
        <v>641.58</v>
      </c>
      <c r="C162" s="154">
        <f t="shared" ref="C162:D162" si="59">C160+C152</f>
        <v>0</v>
      </c>
      <c r="D162" s="154">
        <f t="shared" si="59"/>
        <v>0</v>
      </c>
      <c r="E162" s="154"/>
      <c r="F162" s="154">
        <f t="shared" ref="F162" si="60">F160+F152</f>
        <v>0</v>
      </c>
      <c r="G162" s="154"/>
      <c r="H162" s="154"/>
      <c r="I162" s="154"/>
      <c r="J162" s="154"/>
    </row>
    <row r="163" ht="17.25" spans="1:10">
      <c r="A163" s="165" t="s">
        <v>45</v>
      </c>
      <c r="B163" s="166"/>
      <c r="C163" s="166"/>
      <c r="D163" s="166"/>
      <c r="E163" s="166"/>
      <c r="F163" s="166"/>
      <c r="G163" s="166"/>
      <c r="H163" s="166"/>
      <c r="I163" s="166"/>
      <c r="J163" s="169"/>
    </row>
    <row r="164" ht="14.25" spans="1:10">
      <c r="A164" s="167" t="s">
        <v>46</v>
      </c>
      <c r="B164" s="167"/>
      <c r="C164" s="167"/>
      <c r="D164" s="167"/>
      <c r="E164" s="167"/>
      <c r="F164" s="167"/>
      <c r="G164" s="167"/>
      <c r="H164" s="167"/>
      <c r="I164" s="167"/>
      <c r="J164" s="167"/>
    </row>
    <row r="166" ht="24.75" spans="1:10">
      <c r="A166" s="148" t="s">
        <v>27</v>
      </c>
      <c r="B166" s="148"/>
      <c r="C166" s="148"/>
      <c r="D166" s="148"/>
      <c r="E166" s="148"/>
      <c r="F166" s="148"/>
      <c r="G166" s="148"/>
      <c r="H166" s="148"/>
      <c r="I166" s="148"/>
      <c r="J166" s="148"/>
    </row>
    <row r="167" ht="20.25" spans="1:10">
      <c r="A167" s="149" t="s">
        <v>54</v>
      </c>
      <c r="B167" s="149"/>
      <c r="C167" s="149"/>
      <c r="D167" s="149"/>
      <c r="E167" s="149"/>
      <c r="F167" s="149"/>
      <c r="G167" s="149"/>
      <c r="H167" s="149"/>
      <c r="I167" s="149"/>
      <c r="J167" s="149"/>
    </row>
    <row r="168" ht="17.25" spans="1:10">
      <c r="A168" s="150" t="s">
        <v>48</v>
      </c>
      <c r="B168" s="151"/>
      <c r="C168" s="151"/>
      <c r="D168" s="151"/>
      <c r="E168" s="151"/>
      <c r="F168" s="151"/>
      <c r="G168" s="151"/>
      <c r="H168" s="151"/>
      <c r="I168" s="151"/>
      <c r="J168" s="161"/>
    </row>
    <row r="169" ht="17.25" spans="1:10">
      <c r="A169" s="3" t="s">
        <v>30</v>
      </c>
      <c r="B169" s="3" t="s">
        <v>2</v>
      </c>
      <c r="C169" s="3"/>
      <c r="D169" s="3" t="s">
        <v>31</v>
      </c>
      <c r="E169" s="3"/>
      <c r="F169" s="3" t="s">
        <v>32</v>
      </c>
      <c r="G169" s="3"/>
      <c r="H169" s="3" t="s">
        <v>4</v>
      </c>
      <c r="I169" s="3"/>
      <c r="J169" s="3" t="s">
        <v>33</v>
      </c>
    </row>
    <row r="170" ht="17.25" spans="1:10">
      <c r="A170" s="3"/>
      <c r="B170" s="3" t="s">
        <v>15</v>
      </c>
      <c r="C170" s="3" t="s">
        <v>16</v>
      </c>
      <c r="D170" s="3" t="s">
        <v>15</v>
      </c>
      <c r="E170" s="3" t="s">
        <v>16</v>
      </c>
      <c r="F170" s="3" t="s">
        <v>15</v>
      </c>
      <c r="G170" s="3" t="s">
        <v>16</v>
      </c>
      <c r="H170" s="3" t="s">
        <v>15</v>
      </c>
      <c r="I170" s="3" t="s">
        <v>16</v>
      </c>
      <c r="J170" s="3"/>
    </row>
    <row r="171" ht="17.25" spans="1:10">
      <c r="A171" s="3" t="s">
        <v>34</v>
      </c>
      <c r="B171" s="3"/>
      <c r="C171" s="3"/>
      <c r="D171" s="3"/>
      <c r="E171" s="3"/>
      <c r="F171" s="3"/>
      <c r="G171" s="3"/>
      <c r="H171" s="3"/>
      <c r="I171" s="3"/>
      <c r="J171" s="3"/>
    </row>
    <row r="172" ht="17.25" spans="1:10">
      <c r="A172" s="3" t="s">
        <v>35</v>
      </c>
      <c r="B172" s="3">
        <v>222</v>
      </c>
      <c r="C172" s="3">
        <f>C171-C157</f>
        <v>0</v>
      </c>
      <c r="D172" s="3">
        <f>D171-D157</f>
        <v>0</v>
      </c>
      <c r="E172" s="3"/>
      <c r="F172" s="3">
        <f>F171-F157</f>
        <v>0</v>
      </c>
      <c r="G172" s="3"/>
      <c r="H172" s="3"/>
      <c r="I172" s="3"/>
      <c r="J172" s="3"/>
    </row>
    <row r="173" ht="17.25" spans="1:10">
      <c r="A173" s="152" t="s">
        <v>36</v>
      </c>
      <c r="B173" s="153"/>
      <c r="C173" s="153"/>
      <c r="D173" s="153"/>
      <c r="E173" s="153"/>
      <c r="F173" s="153"/>
      <c r="G173" s="152"/>
      <c r="H173" s="152"/>
      <c r="I173" s="152"/>
      <c r="J173" s="152"/>
    </row>
    <row r="174" ht="17.25" spans="1:10">
      <c r="A174" s="3" t="s">
        <v>37</v>
      </c>
      <c r="B174" s="154">
        <f>B172*2.89</f>
        <v>641.58</v>
      </c>
      <c r="C174" s="154">
        <f t="shared" ref="C174:D174" si="61">C172*2.89</f>
        <v>0</v>
      </c>
      <c r="D174" s="154">
        <f t="shared" si="61"/>
        <v>0</v>
      </c>
      <c r="E174" s="154"/>
      <c r="F174" s="154">
        <f t="shared" ref="F174" si="62">F172*2.89</f>
        <v>0</v>
      </c>
      <c r="G174" s="155"/>
      <c r="H174" s="3"/>
      <c r="I174" s="3"/>
      <c r="J174" s="3"/>
    </row>
    <row r="175" ht="14.25" spans="1:10">
      <c r="A175" s="156"/>
      <c r="B175" s="156"/>
      <c r="C175" s="156"/>
      <c r="D175" s="156"/>
      <c r="E175" s="156"/>
      <c r="F175" s="156"/>
      <c r="G175" s="156"/>
      <c r="H175" s="156"/>
      <c r="I175" s="156"/>
      <c r="J175" s="156"/>
    </row>
    <row r="176" ht="17.25" spans="1:10">
      <c r="A176" s="150" t="s">
        <v>42</v>
      </c>
      <c r="B176" s="151"/>
      <c r="C176" s="151"/>
      <c r="D176" s="151"/>
      <c r="E176" s="151"/>
      <c r="F176" s="151"/>
      <c r="G176" s="151"/>
      <c r="H176" s="151"/>
      <c r="I176" s="151"/>
      <c r="J176" s="161"/>
    </row>
    <row r="177" ht="17.25" spans="1:10">
      <c r="A177" s="3" t="s">
        <v>30</v>
      </c>
      <c r="B177" s="3" t="s">
        <v>2</v>
      </c>
      <c r="C177" s="3"/>
      <c r="D177" s="3" t="s">
        <v>31</v>
      </c>
      <c r="E177" s="3"/>
      <c r="F177" s="3" t="s">
        <v>32</v>
      </c>
      <c r="G177" s="3"/>
      <c r="H177" s="3" t="s">
        <v>4</v>
      </c>
      <c r="I177" s="3"/>
      <c r="J177" s="3" t="s">
        <v>33</v>
      </c>
    </row>
    <row r="178" ht="17.25" spans="1:10">
      <c r="A178" s="3"/>
      <c r="B178" s="3" t="s">
        <v>15</v>
      </c>
      <c r="C178" s="3" t="s">
        <v>16</v>
      </c>
      <c r="D178" s="3" t="s">
        <v>15</v>
      </c>
      <c r="E178" s="3" t="s">
        <v>16</v>
      </c>
      <c r="F178" s="3" t="s">
        <v>15</v>
      </c>
      <c r="G178" s="3" t="s">
        <v>16</v>
      </c>
      <c r="H178" s="3" t="s">
        <v>15</v>
      </c>
      <c r="I178" s="3" t="s">
        <v>16</v>
      </c>
      <c r="J178" s="3"/>
    </row>
    <row r="179" ht="17.25" spans="1:10">
      <c r="A179" s="3" t="s">
        <v>34</v>
      </c>
      <c r="B179" s="3"/>
      <c r="C179" s="3"/>
      <c r="D179" s="3"/>
      <c r="E179" s="3"/>
      <c r="F179" s="3"/>
      <c r="G179" s="3"/>
      <c r="H179" s="3"/>
      <c r="I179" s="3"/>
      <c r="J179" s="3"/>
    </row>
    <row r="180" ht="17.25" spans="1:10">
      <c r="A180" s="3" t="s">
        <v>35</v>
      </c>
      <c r="B180" s="3">
        <f>B179-B171</f>
        <v>0</v>
      </c>
      <c r="C180" s="3">
        <f t="shared" ref="C180:D180" si="63">C179-C171</f>
        <v>0</v>
      </c>
      <c r="D180" s="3">
        <f t="shared" si="63"/>
        <v>0</v>
      </c>
      <c r="E180" s="3"/>
      <c r="F180" s="3">
        <f>F179-F171</f>
        <v>0</v>
      </c>
      <c r="G180" s="3"/>
      <c r="H180" s="3"/>
      <c r="I180" s="3"/>
      <c r="J180" s="3"/>
    </row>
    <row r="181" ht="17.25" spans="1:10">
      <c r="A181" s="3" t="s">
        <v>36</v>
      </c>
      <c r="B181" s="154"/>
      <c r="C181" s="154"/>
      <c r="D181" s="154"/>
      <c r="E181" s="154"/>
      <c r="F181" s="154"/>
      <c r="G181" s="3"/>
      <c r="H181" s="3"/>
      <c r="I181" s="3"/>
      <c r="J181" s="3"/>
    </row>
    <row r="182" ht="17.25" spans="1:10">
      <c r="A182" s="3" t="s">
        <v>37</v>
      </c>
      <c r="B182" s="154">
        <f>B180*2.89</f>
        <v>0</v>
      </c>
      <c r="C182" s="154">
        <f t="shared" ref="C182:D182" si="64">C180*2.89</f>
        <v>0</v>
      </c>
      <c r="D182" s="154">
        <f t="shared" si="64"/>
        <v>0</v>
      </c>
      <c r="E182" s="154"/>
      <c r="F182" s="154">
        <f t="shared" ref="F182" si="65">F180*2.89</f>
        <v>0</v>
      </c>
      <c r="G182" s="3"/>
      <c r="H182" s="3"/>
      <c r="I182" s="3"/>
      <c r="J182" s="3"/>
    </row>
    <row r="183" ht="21" spans="1:10">
      <c r="A183" s="157" t="s">
        <v>43</v>
      </c>
      <c r="B183" s="154">
        <f>B172+B180</f>
        <v>222</v>
      </c>
      <c r="C183" s="154">
        <f t="shared" ref="C183:D183" si="66">C172+C180</f>
        <v>0</v>
      </c>
      <c r="D183" s="154">
        <f t="shared" si="66"/>
        <v>0</v>
      </c>
      <c r="E183" s="154"/>
      <c r="F183" s="154">
        <f t="shared" ref="F183" si="67">F172+F180</f>
        <v>0</v>
      </c>
      <c r="G183" s="154"/>
      <c r="H183" s="154"/>
      <c r="I183" s="154"/>
      <c r="J183" s="154"/>
    </row>
    <row r="184" ht="21" spans="1:10">
      <c r="A184" s="157" t="s">
        <v>44</v>
      </c>
      <c r="B184" s="154">
        <f>B182+B174</f>
        <v>641.58</v>
      </c>
      <c r="C184" s="154">
        <f t="shared" ref="C184:D184" si="68">C182+C174</f>
        <v>0</v>
      </c>
      <c r="D184" s="154">
        <f t="shared" si="68"/>
        <v>0</v>
      </c>
      <c r="E184" s="154"/>
      <c r="F184" s="154">
        <f t="shared" ref="F184" si="69">F182+F174</f>
        <v>0</v>
      </c>
      <c r="G184" s="154"/>
      <c r="H184" s="154"/>
      <c r="I184" s="154"/>
      <c r="J184" s="154"/>
    </row>
    <row r="185" ht="17.25" spans="1:10">
      <c r="A185" s="165" t="s">
        <v>45</v>
      </c>
      <c r="B185" s="166"/>
      <c r="C185" s="166"/>
      <c r="D185" s="166"/>
      <c r="E185" s="166"/>
      <c r="F185" s="166"/>
      <c r="G185" s="166"/>
      <c r="H185" s="166"/>
      <c r="I185" s="166"/>
      <c r="J185" s="169"/>
    </row>
    <row r="186" ht="14.25" spans="1:10">
      <c r="A186" s="167" t="s">
        <v>46</v>
      </c>
      <c r="B186" s="167"/>
      <c r="C186" s="167"/>
      <c r="D186" s="167"/>
      <c r="E186" s="167"/>
      <c r="F186" s="167"/>
      <c r="G186" s="167"/>
      <c r="H186" s="167"/>
      <c r="I186" s="167"/>
      <c r="J186" s="167"/>
    </row>
    <row r="188" ht="24.75" spans="1:10">
      <c r="A188" s="148" t="s">
        <v>27</v>
      </c>
      <c r="B188" s="148"/>
      <c r="C188" s="148"/>
      <c r="D188" s="148"/>
      <c r="E188" s="148"/>
      <c r="F188" s="148"/>
      <c r="G188" s="148"/>
      <c r="H188" s="148"/>
      <c r="I188" s="148"/>
      <c r="J188" s="148"/>
    </row>
    <row r="189" ht="20.25" spans="1:10">
      <c r="A189" s="149" t="s">
        <v>55</v>
      </c>
      <c r="B189" s="149"/>
      <c r="C189" s="149"/>
      <c r="D189" s="149"/>
      <c r="E189" s="149"/>
      <c r="F189" s="149"/>
      <c r="G189" s="149"/>
      <c r="H189" s="149"/>
      <c r="I189" s="149"/>
      <c r="J189" s="149"/>
    </row>
    <row r="190" ht="17.25" spans="1:10">
      <c r="A190" s="150" t="s">
        <v>48</v>
      </c>
      <c r="B190" s="151"/>
      <c r="C190" s="151"/>
      <c r="D190" s="151"/>
      <c r="E190" s="151"/>
      <c r="F190" s="151"/>
      <c r="G190" s="151"/>
      <c r="H190" s="151"/>
      <c r="I190" s="151"/>
      <c r="J190" s="161"/>
    </row>
    <row r="191" ht="17.25" spans="1:10">
      <c r="A191" s="3" t="s">
        <v>30</v>
      </c>
      <c r="B191" s="3" t="s">
        <v>2</v>
      </c>
      <c r="C191" s="3"/>
      <c r="D191" s="3" t="s">
        <v>31</v>
      </c>
      <c r="E191" s="3"/>
      <c r="F191" s="3" t="s">
        <v>32</v>
      </c>
      <c r="G191" s="3"/>
      <c r="H191" s="3" t="s">
        <v>4</v>
      </c>
      <c r="I191" s="3"/>
      <c r="J191" s="3" t="s">
        <v>33</v>
      </c>
    </row>
    <row r="192" ht="17.25" spans="1:10">
      <c r="A192" s="3"/>
      <c r="B192" s="3" t="s">
        <v>15</v>
      </c>
      <c r="C192" s="3" t="s">
        <v>16</v>
      </c>
      <c r="D192" s="3" t="s">
        <v>15</v>
      </c>
      <c r="E192" s="3" t="s">
        <v>16</v>
      </c>
      <c r="F192" s="3" t="s">
        <v>15</v>
      </c>
      <c r="G192" s="3" t="s">
        <v>16</v>
      </c>
      <c r="H192" s="3" t="s">
        <v>15</v>
      </c>
      <c r="I192" s="3" t="s">
        <v>16</v>
      </c>
      <c r="J192" s="3"/>
    </row>
    <row r="193" ht="17.25" spans="1:10">
      <c r="A193" s="3" t="s">
        <v>34</v>
      </c>
      <c r="B193" s="3"/>
      <c r="C193" s="3"/>
      <c r="D193" s="3"/>
      <c r="E193" s="3"/>
      <c r="F193" s="3"/>
      <c r="G193" s="3"/>
      <c r="H193" s="3"/>
      <c r="I193" s="3"/>
      <c r="J193" s="3"/>
    </row>
    <row r="194" ht="17.25" spans="1:10">
      <c r="A194" s="3" t="s">
        <v>35</v>
      </c>
      <c r="B194" s="3">
        <v>222</v>
      </c>
      <c r="C194" s="3">
        <f>C193-C179</f>
        <v>0</v>
      </c>
      <c r="D194" s="3">
        <f>D193-D179</f>
        <v>0</v>
      </c>
      <c r="E194" s="3"/>
      <c r="F194" s="3">
        <f>F193-F179</f>
        <v>0</v>
      </c>
      <c r="G194" s="3"/>
      <c r="H194" s="3"/>
      <c r="I194" s="3"/>
      <c r="J194" s="3"/>
    </row>
    <row r="195" ht="17.25" spans="1:10">
      <c r="A195" s="152" t="s">
        <v>36</v>
      </c>
      <c r="B195" s="153"/>
      <c r="C195" s="153"/>
      <c r="D195" s="153"/>
      <c r="E195" s="153"/>
      <c r="F195" s="153"/>
      <c r="G195" s="152"/>
      <c r="H195" s="152"/>
      <c r="I195" s="152"/>
      <c r="J195" s="152"/>
    </row>
    <row r="196" ht="17.25" spans="1:10">
      <c r="A196" s="3" t="s">
        <v>37</v>
      </c>
      <c r="B196" s="154">
        <f>B194*2.89</f>
        <v>641.58</v>
      </c>
      <c r="C196" s="154">
        <f t="shared" ref="C196:D196" si="70">C194*2.89</f>
        <v>0</v>
      </c>
      <c r="D196" s="154">
        <f t="shared" si="70"/>
        <v>0</v>
      </c>
      <c r="E196" s="154"/>
      <c r="F196" s="154">
        <f t="shared" ref="F196" si="71">F194*2.89</f>
        <v>0</v>
      </c>
      <c r="G196" s="155"/>
      <c r="H196" s="3"/>
      <c r="I196" s="3"/>
      <c r="J196" s="3"/>
    </row>
    <row r="197" ht="14.25" spans="1:10">
      <c r="A197" s="156"/>
      <c r="B197" s="156"/>
      <c r="C197" s="156"/>
      <c r="D197" s="156"/>
      <c r="E197" s="156"/>
      <c r="F197" s="156"/>
      <c r="G197" s="156"/>
      <c r="H197" s="156"/>
      <c r="I197" s="156"/>
      <c r="J197" s="156"/>
    </row>
    <row r="198" ht="17.25" spans="1:10">
      <c r="A198" s="150" t="s">
        <v>42</v>
      </c>
      <c r="B198" s="151"/>
      <c r="C198" s="151"/>
      <c r="D198" s="151"/>
      <c r="E198" s="151"/>
      <c r="F198" s="151"/>
      <c r="G198" s="151"/>
      <c r="H198" s="151"/>
      <c r="I198" s="151"/>
      <c r="J198" s="161"/>
    </row>
    <row r="199" ht="17.25" spans="1:10">
      <c r="A199" s="3" t="s">
        <v>30</v>
      </c>
      <c r="B199" s="3" t="s">
        <v>2</v>
      </c>
      <c r="C199" s="3"/>
      <c r="D199" s="3" t="s">
        <v>31</v>
      </c>
      <c r="E199" s="3"/>
      <c r="F199" s="3" t="s">
        <v>32</v>
      </c>
      <c r="G199" s="3"/>
      <c r="H199" s="3" t="s">
        <v>4</v>
      </c>
      <c r="I199" s="3"/>
      <c r="J199" s="3" t="s">
        <v>33</v>
      </c>
    </row>
    <row r="200" ht="17.25" spans="1:10">
      <c r="A200" s="3"/>
      <c r="B200" s="3" t="s">
        <v>15</v>
      </c>
      <c r="C200" s="3" t="s">
        <v>16</v>
      </c>
      <c r="D200" s="3" t="s">
        <v>15</v>
      </c>
      <c r="E200" s="3" t="s">
        <v>16</v>
      </c>
      <c r="F200" s="3" t="s">
        <v>15</v>
      </c>
      <c r="G200" s="3" t="s">
        <v>16</v>
      </c>
      <c r="H200" s="3" t="s">
        <v>15</v>
      </c>
      <c r="I200" s="3" t="s">
        <v>16</v>
      </c>
      <c r="J200" s="3"/>
    </row>
    <row r="201" ht="17.25" spans="1:10">
      <c r="A201" s="3" t="s">
        <v>34</v>
      </c>
      <c r="B201" s="3"/>
      <c r="C201" s="3"/>
      <c r="D201" s="3"/>
      <c r="E201" s="3"/>
      <c r="F201" s="3"/>
      <c r="G201" s="3"/>
      <c r="H201" s="3"/>
      <c r="I201" s="3"/>
      <c r="J201" s="3"/>
    </row>
    <row r="202" ht="17.25" spans="1:10">
      <c r="A202" s="3" t="s">
        <v>35</v>
      </c>
      <c r="B202" s="3">
        <f>B201-B193</f>
        <v>0</v>
      </c>
      <c r="C202" s="3">
        <f t="shared" ref="C202:D202" si="72">C201-C193</f>
        <v>0</v>
      </c>
      <c r="D202" s="3">
        <f t="shared" si="72"/>
        <v>0</v>
      </c>
      <c r="E202" s="3"/>
      <c r="F202" s="3">
        <f>F201-F193</f>
        <v>0</v>
      </c>
      <c r="G202" s="3"/>
      <c r="H202" s="3"/>
      <c r="I202" s="3"/>
      <c r="J202" s="3"/>
    </row>
    <row r="203" ht="17.25" spans="1:10">
      <c r="A203" s="3" t="s">
        <v>36</v>
      </c>
      <c r="B203" s="154"/>
      <c r="C203" s="154"/>
      <c r="D203" s="154"/>
      <c r="E203" s="154"/>
      <c r="F203" s="154"/>
      <c r="G203" s="3"/>
      <c r="H203" s="3"/>
      <c r="I203" s="3"/>
      <c r="J203" s="3"/>
    </row>
    <row r="204" ht="17.25" spans="1:10">
      <c r="A204" s="3" t="s">
        <v>37</v>
      </c>
      <c r="B204" s="154">
        <f>B202*2.89</f>
        <v>0</v>
      </c>
      <c r="C204" s="154">
        <f t="shared" ref="C204:D204" si="73">C202*2.89</f>
        <v>0</v>
      </c>
      <c r="D204" s="154">
        <f t="shared" si="73"/>
        <v>0</v>
      </c>
      <c r="E204" s="154"/>
      <c r="F204" s="154">
        <f t="shared" ref="F204" si="74">F202*2.89</f>
        <v>0</v>
      </c>
      <c r="G204" s="3"/>
      <c r="H204" s="3"/>
      <c r="I204" s="3"/>
      <c r="J204" s="3"/>
    </row>
    <row r="205" ht="21" spans="1:10">
      <c r="A205" s="157" t="s">
        <v>43</v>
      </c>
      <c r="B205" s="154">
        <f>B194+B202</f>
        <v>222</v>
      </c>
      <c r="C205" s="154">
        <f t="shared" ref="C205:D205" si="75">C194+C202</f>
        <v>0</v>
      </c>
      <c r="D205" s="154">
        <f t="shared" si="75"/>
        <v>0</v>
      </c>
      <c r="E205" s="154"/>
      <c r="F205" s="154">
        <f t="shared" ref="F205" si="76">F194+F202</f>
        <v>0</v>
      </c>
      <c r="G205" s="154"/>
      <c r="H205" s="154"/>
      <c r="I205" s="154"/>
      <c r="J205" s="154"/>
    </row>
    <row r="206" ht="21" spans="1:10">
      <c r="A206" s="157" t="s">
        <v>44</v>
      </c>
      <c r="B206" s="154">
        <f>B204+B196</f>
        <v>641.58</v>
      </c>
      <c r="C206" s="154">
        <f t="shared" ref="C206:D206" si="77">C204+C196</f>
        <v>0</v>
      </c>
      <c r="D206" s="154">
        <f t="shared" si="77"/>
        <v>0</v>
      </c>
      <c r="E206" s="154"/>
      <c r="F206" s="154">
        <f t="shared" ref="F206" si="78">F204+F196</f>
        <v>0</v>
      </c>
      <c r="G206" s="154"/>
      <c r="H206" s="154"/>
      <c r="I206" s="154"/>
      <c r="J206" s="154"/>
    </row>
    <row r="207" ht="17.25" spans="1:10">
      <c r="A207" s="165" t="s">
        <v>45</v>
      </c>
      <c r="B207" s="166"/>
      <c r="C207" s="166"/>
      <c r="D207" s="166"/>
      <c r="E207" s="166"/>
      <c r="F207" s="166"/>
      <c r="G207" s="166"/>
      <c r="H207" s="166"/>
      <c r="I207" s="166"/>
      <c r="J207" s="169"/>
    </row>
    <row r="208" ht="14.25" spans="1:10">
      <c r="A208" s="167" t="s">
        <v>46</v>
      </c>
      <c r="B208" s="167"/>
      <c r="C208" s="167"/>
      <c r="D208" s="167"/>
      <c r="E208" s="167"/>
      <c r="F208" s="167"/>
      <c r="G208" s="167"/>
      <c r="H208" s="167"/>
      <c r="I208" s="167"/>
      <c r="J208" s="167"/>
    </row>
    <row r="209" ht="24.75" spans="1:10">
      <c r="A209" s="148" t="s">
        <v>27</v>
      </c>
      <c r="B209" s="148"/>
      <c r="C209" s="148"/>
      <c r="D209" s="148"/>
      <c r="E209" s="148"/>
      <c r="F209" s="148"/>
      <c r="G209" s="148"/>
      <c r="H209" s="148"/>
      <c r="I209" s="148"/>
      <c r="J209" s="148"/>
    </row>
    <row r="210" ht="20.25" spans="1:10">
      <c r="A210" s="149" t="s">
        <v>56</v>
      </c>
      <c r="B210" s="149"/>
      <c r="C210" s="149"/>
      <c r="D210" s="149"/>
      <c r="E210" s="149"/>
      <c r="F210" s="149"/>
      <c r="G210" s="149"/>
      <c r="H210" s="149"/>
      <c r="I210" s="149"/>
      <c r="J210" s="149"/>
    </row>
    <row r="211" ht="17.25" spans="1:10">
      <c r="A211" s="150" t="s">
        <v>48</v>
      </c>
      <c r="B211" s="151"/>
      <c r="C211" s="151"/>
      <c r="D211" s="151"/>
      <c r="E211" s="151"/>
      <c r="F211" s="151"/>
      <c r="G211" s="151"/>
      <c r="H211" s="151"/>
      <c r="I211" s="151"/>
      <c r="J211" s="161"/>
    </row>
    <row r="212" ht="17.25" spans="1:10">
      <c r="A212" s="3" t="s">
        <v>30</v>
      </c>
      <c r="B212" s="3" t="s">
        <v>2</v>
      </c>
      <c r="C212" s="3"/>
      <c r="D212" s="3" t="s">
        <v>31</v>
      </c>
      <c r="E212" s="3"/>
      <c r="F212" s="3" t="s">
        <v>32</v>
      </c>
      <c r="G212" s="3"/>
      <c r="H212" s="3" t="s">
        <v>4</v>
      </c>
      <c r="I212" s="3"/>
      <c r="J212" s="3" t="s">
        <v>33</v>
      </c>
    </row>
    <row r="213" ht="17.25" spans="1:10">
      <c r="A213" s="3"/>
      <c r="B213" s="3" t="s">
        <v>15</v>
      </c>
      <c r="C213" s="3" t="s">
        <v>16</v>
      </c>
      <c r="D213" s="3" t="s">
        <v>15</v>
      </c>
      <c r="E213" s="3" t="s">
        <v>16</v>
      </c>
      <c r="F213" s="3" t="s">
        <v>15</v>
      </c>
      <c r="G213" s="3" t="s">
        <v>16</v>
      </c>
      <c r="H213" s="3" t="s">
        <v>15</v>
      </c>
      <c r="I213" s="3" t="s">
        <v>16</v>
      </c>
      <c r="J213" s="3"/>
    </row>
    <row r="214" ht="17.25" spans="1:10">
      <c r="A214" s="3" t="s">
        <v>34</v>
      </c>
      <c r="B214" s="3"/>
      <c r="C214" s="3"/>
      <c r="D214" s="3"/>
      <c r="E214" s="3"/>
      <c r="F214" s="3"/>
      <c r="G214" s="3"/>
      <c r="H214" s="3"/>
      <c r="I214" s="3"/>
      <c r="J214" s="3"/>
    </row>
    <row r="215" ht="17.25" spans="1:10">
      <c r="A215" s="3" t="s">
        <v>35</v>
      </c>
      <c r="B215" s="3">
        <v>222</v>
      </c>
      <c r="C215" s="3" t="e">
        <f>C214-C200</f>
        <v>#VALUE!</v>
      </c>
      <c r="D215" s="3" t="e">
        <f>D214-D200</f>
        <v>#VALUE!</v>
      </c>
      <c r="E215" s="3"/>
      <c r="F215" s="3" t="e">
        <f>F214-F200</f>
        <v>#VALUE!</v>
      </c>
      <c r="G215" s="3"/>
      <c r="H215" s="3"/>
      <c r="I215" s="3"/>
      <c r="J215" s="3"/>
    </row>
    <row r="216" ht="17.25" spans="1:10">
      <c r="A216" s="152" t="s">
        <v>36</v>
      </c>
      <c r="B216" s="153"/>
      <c r="C216" s="153"/>
      <c r="D216" s="153"/>
      <c r="E216" s="153"/>
      <c r="F216" s="153"/>
      <c r="G216" s="152"/>
      <c r="H216" s="152"/>
      <c r="I216" s="152"/>
      <c r="J216" s="152"/>
    </row>
    <row r="217" ht="17.25" spans="1:10">
      <c r="A217" s="3" t="s">
        <v>37</v>
      </c>
      <c r="B217" s="154">
        <f>B215*2.89</f>
        <v>641.58</v>
      </c>
      <c r="C217" s="154" t="e">
        <f t="shared" ref="C217:D217" si="79">C215*2.89</f>
        <v>#VALUE!</v>
      </c>
      <c r="D217" s="154" t="e">
        <f t="shared" si="79"/>
        <v>#VALUE!</v>
      </c>
      <c r="E217" s="154"/>
      <c r="F217" s="154" t="e">
        <f t="shared" ref="F217" si="80">F215*2.89</f>
        <v>#VALUE!</v>
      </c>
      <c r="G217" s="155"/>
      <c r="H217" s="3"/>
      <c r="I217" s="3"/>
      <c r="J217" s="3"/>
    </row>
    <row r="218" ht="14.25" spans="1:10">
      <c r="A218" s="156"/>
      <c r="B218" s="156"/>
      <c r="C218" s="156"/>
      <c r="D218" s="156"/>
      <c r="E218" s="156"/>
      <c r="F218" s="156"/>
      <c r="G218" s="156"/>
      <c r="H218" s="156"/>
      <c r="I218" s="156"/>
      <c r="J218" s="156"/>
    </row>
    <row r="219" ht="17.25" spans="1:10">
      <c r="A219" s="150" t="s">
        <v>42</v>
      </c>
      <c r="B219" s="151"/>
      <c r="C219" s="151"/>
      <c r="D219" s="151"/>
      <c r="E219" s="151"/>
      <c r="F219" s="151"/>
      <c r="G219" s="151"/>
      <c r="H219" s="151"/>
      <c r="I219" s="151"/>
      <c r="J219" s="161"/>
    </row>
    <row r="220" ht="17.25" spans="1:10">
      <c r="A220" s="3" t="s">
        <v>30</v>
      </c>
      <c r="B220" s="3" t="s">
        <v>2</v>
      </c>
      <c r="C220" s="3"/>
      <c r="D220" s="3" t="s">
        <v>31</v>
      </c>
      <c r="E220" s="3"/>
      <c r="F220" s="3" t="s">
        <v>32</v>
      </c>
      <c r="G220" s="3"/>
      <c r="H220" s="3" t="s">
        <v>4</v>
      </c>
      <c r="I220" s="3"/>
      <c r="J220" s="3" t="s">
        <v>33</v>
      </c>
    </row>
    <row r="221" ht="17.25" spans="1:10">
      <c r="A221" s="3"/>
      <c r="B221" s="3" t="s">
        <v>15</v>
      </c>
      <c r="C221" s="3" t="s">
        <v>16</v>
      </c>
      <c r="D221" s="3" t="s">
        <v>15</v>
      </c>
      <c r="E221" s="3" t="s">
        <v>16</v>
      </c>
      <c r="F221" s="3" t="s">
        <v>15</v>
      </c>
      <c r="G221" s="3" t="s">
        <v>16</v>
      </c>
      <c r="H221" s="3" t="s">
        <v>15</v>
      </c>
      <c r="I221" s="3" t="s">
        <v>16</v>
      </c>
      <c r="J221" s="3"/>
    </row>
    <row r="222" ht="17.25" spans="1:10">
      <c r="A222" s="3" t="s">
        <v>34</v>
      </c>
      <c r="B222" s="3"/>
      <c r="C222" s="3"/>
      <c r="D222" s="3"/>
      <c r="E222" s="3"/>
      <c r="F222" s="3"/>
      <c r="G222" s="3"/>
      <c r="H222" s="3"/>
      <c r="I222" s="3"/>
      <c r="J222" s="3"/>
    </row>
    <row r="223" ht="17.25" spans="1:10">
      <c r="A223" s="3" t="s">
        <v>35</v>
      </c>
      <c r="B223" s="3">
        <f>B222-B214</f>
        <v>0</v>
      </c>
      <c r="C223" s="3">
        <f t="shared" ref="C223:D223" si="81">C222-C214</f>
        <v>0</v>
      </c>
      <c r="D223" s="3">
        <f t="shared" si="81"/>
        <v>0</v>
      </c>
      <c r="E223" s="3"/>
      <c r="F223" s="3">
        <f>F222-F214</f>
        <v>0</v>
      </c>
      <c r="G223" s="3"/>
      <c r="H223" s="3"/>
      <c r="I223" s="3"/>
      <c r="J223" s="3"/>
    </row>
    <row r="224" ht="17.25" spans="1:10">
      <c r="A224" s="3" t="s">
        <v>36</v>
      </c>
      <c r="B224" s="154"/>
      <c r="C224" s="154"/>
      <c r="D224" s="154"/>
      <c r="E224" s="154"/>
      <c r="F224" s="154"/>
      <c r="G224" s="3"/>
      <c r="H224" s="3"/>
      <c r="I224" s="3"/>
      <c r="J224" s="3"/>
    </row>
    <row r="225" ht="17.25" spans="1:10">
      <c r="A225" s="3" t="s">
        <v>37</v>
      </c>
      <c r="B225" s="154">
        <f>B223*2.89</f>
        <v>0</v>
      </c>
      <c r="C225" s="154">
        <f t="shared" ref="C225:D225" si="82">C223*2.89</f>
        <v>0</v>
      </c>
      <c r="D225" s="154">
        <f t="shared" si="82"/>
        <v>0</v>
      </c>
      <c r="E225" s="154"/>
      <c r="F225" s="154">
        <f t="shared" ref="F225" si="83">F223*2.89</f>
        <v>0</v>
      </c>
      <c r="G225" s="3"/>
      <c r="H225" s="3"/>
      <c r="I225" s="3"/>
      <c r="J225" s="3"/>
    </row>
    <row r="226" ht="21" spans="1:10">
      <c r="A226" s="157" t="s">
        <v>43</v>
      </c>
      <c r="B226" s="154">
        <f>B215+B223</f>
        <v>222</v>
      </c>
      <c r="C226" s="154" t="e">
        <f t="shared" ref="C226:D226" si="84">C215+C223</f>
        <v>#VALUE!</v>
      </c>
      <c r="D226" s="154" t="e">
        <f t="shared" si="84"/>
        <v>#VALUE!</v>
      </c>
      <c r="E226" s="154"/>
      <c r="F226" s="154" t="e">
        <f t="shared" ref="F226" si="85">F215+F223</f>
        <v>#VALUE!</v>
      </c>
      <c r="G226" s="154"/>
      <c r="H226" s="154"/>
      <c r="I226" s="154"/>
      <c r="J226" s="154"/>
    </row>
    <row r="227" ht="21" spans="1:10">
      <c r="A227" s="157" t="s">
        <v>44</v>
      </c>
      <c r="B227" s="154">
        <f>B225+B217</f>
        <v>641.58</v>
      </c>
      <c r="C227" s="154" t="e">
        <f t="shared" ref="C227:D227" si="86">C225+C217</f>
        <v>#VALUE!</v>
      </c>
      <c r="D227" s="154" t="e">
        <f t="shared" si="86"/>
        <v>#VALUE!</v>
      </c>
      <c r="E227" s="154"/>
      <c r="F227" s="154" t="e">
        <f t="shared" ref="F227" si="87">F225+F217</f>
        <v>#VALUE!</v>
      </c>
      <c r="G227" s="154"/>
      <c r="H227" s="154"/>
      <c r="I227" s="154"/>
      <c r="J227" s="154"/>
    </row>
    <row r="228" ht="17.25" spans="1:10">
      <c r="A228" s="165" t="s">
        <v>45</v>
      </c>
      <c r="B228" s="166"/>
      <c r="C228" s="166"/>
      <c r="D228" s="166"/>
      <c r="E228" s="166"/>
      <c r="F228" s="166"/>
      <c r="G228" s="166"/>
      <c r="H228" s="166"/>
      <c r="I228" s="166"/>
      <c r="J228" s="169"/>
    </row>
    <row r="229" ht="14.25" spans="1:10">
      <c r="A229" s="167" t="s">
        <v>46</v>
      </c>
      <c r="B229" s="167"/>
      <c r="C229" s="167"/>
      <c r="D229" s="167"/>
      <c r="E229" s="167"/>
      <c r="F229" s="167"/>
      <c r="G229" s="167"/>
      <c r="H229" s="167"/>
      <c r="I229" s="167"/>
      <c r="J229" s="167"/>
    </row>
    <row r="231" ht="24.75" spans="1:10">
      <c r="A231" s="148" t="s">
        <v>27</v>
      </c>
      <c r="B231" s="148"/>
      <c r="C231" s="148"/>
      <c r="D231" s="148"/>
      <c r="E231" s="148"/>
      <c r="F231" s="148"/>
      <c r="G231" s="148"/>
      <c r="H231" s="148"/>
      <c r="I231" s="148"/>
      <c r="J231" s="148"/>
    </row>
    <row r="232" ht="20.25" spans="1:10">
      <c r="A232" s="149" t="s">
        <v>57</v>
      </c>
      <c r="B232" s="149"/>
      <c r="C232" s="149"/>
      <c r="D232" s="149"/>
      <c r="E232" s="149"/>
      <c r="F232" s="149"/>
      <c r="G232" s="149"/>
      <c r="H232" s="149"/>
      <c r="I232" s="149"/>
      <c r="J232" s="149"/>
    </row>
    <row r="233" ht="17.25" spans="1:10">
      <c r="A233" s="150" t="s">
        <v>48</v>
      </c>
      <c r="B233" s="151"/>
      <c r="C233" s="151"/>
      <c r="D233" s="151"/>
      <c r="E233" s="151"/>
      <c r="F233" s="151"/>
      <c r="G233" s="151"/>
      <c r="H233" s="151"/>
      <c r="I233" s="151"/>
      <c r="J233" s="161"/>
    </row>
    <row r="234" ht="17.25" spans="1:10">
      <c r="A234" s="3" t="s">
        <v>30</v>
      </c>
      <c r="B234" s="3" t="s">
        <v>2</v>
      </c>
      <c r="C234" s="3"/>
      <c r="D234" s="3" t="s">
        <v>31</v>
      </c>
      <c r="E234" s="3"/>
      <c r="F234" s="3" t="s">
        <v>32</v>
      </c>
      <c r="G234" s="3"/>
      <c r="H234" s="3" t="s">
        <v>4</v>
      </c>
      <c r="I234" s="3"/>
      <c r="J234" s="3" t="s">
        <v>33</v>
      </c>
    </row>
    <row r="235" ht="17.25" spans="1:10">
      <c r="A235" s="3"/>
      <c r="B235" s="3" t="s">
        <v>15</v>
      </c>
      <c r="C235" s="3" t="s">
        <v>16</v>
      </c>
      <c r="D235" s="3" t="s">
        <v>15</v>
      </c>
      <c r="E235" s="3" t="s">
        <v>16</v>
      </c>
      <c r="F235" s="3" t="s">
        <v>15</v>
      </c>
      <c r="G235" s="3" t="s">
        <v>16</v>
      </c>
      <c r="H235" s="3" t="s">
        <v>15</v>
      </c>
      <c r="I235" s="3" t="s">
        <v>16</v>
      </c>
      <c r="J235" s="3"/>
    </row>
    <row r="236" ht="17.25" spans="1:10">
      <c r="A236" s="3" t="s">
        <v>34</v>
      </c>
      <c r="B236" s="3"/>
      <c r="C236" s="3"/>
      <c r="D236" s="3"/>
      <c r="E236" s="3"/>
      <c r="F236" s="3"/>
      <c r="G236" s="3"/>
      <c r="H236" s="3"/>
      <c r="I236" s="3"/>
      <c r="J236" s="3"/>
    </row>
    <row r="237" ht="17.25" spans="1:10">
      <c r="A237" s="3" t="s">
        <v>35</v>
      </c>
      <c r="B237" s="3"/>
      <c r="C237" s="3"/>
      <c r="D237" s="3"/>
      <c r="E237" s="3"/>
      <c r="F237" s="3"/>
      <c r="G237" s="3"/>
      <c r="H237" s="3"/>
      <c r="I237" s="3"/>
      <c r="J237" s="3"/>
    </row>
    <row r="238" ht="17.25" spans="1:10">
      <c r="A238" s="152" t="s">
        <v>36</v>
      </c>
      <c r="B238" s="153"/>
      <c r="C238" s="153"/>
      <c r="D238" s="153"/>
      <c r="E238" s="153"/>
      <c r="F238" s="153"/>
      <c r="G238" s="152"/>
      <c r="H238" s="152"/>
      <c r="I238" s="152"/>
      <c r="J238" s="152"/>
    </row>
    <row r="239" ht="17.25" spans="1:10">
      <c r="A239" s="3" t="s">
        <v>37</v>
      </c>
      <c r="B239" s="154">
        <f>B237*2.89</f>
        <v>0</v>
      </c>
      <c r="C239" s="154">
        <f t="shared" ref="C239:D239" si="88">C237*2.89</f>
        <v>0</v>
      </c>
      <c r="D239" s="154">
        <f t="shared" si="88"/>
        <v>0</v>
      </c>
      <c r="E239" s="154"/>
      <c r="F239" s="154">
        <f t="shared" ref="F239" si="89">F237*2.89</f>
        <v>0</v>
      </c>
      <c r="G239" s="155"/>
      <c r="H239" s="3"/>
      <c r="I239" s="3"/>
      <c r="J239" s="3"/>
    </row>
    <row r="240" ht="14.25" spans="1:10">
      <c r="A240" s="156"/>
      <c r="B240" s="156"/>
      <c r="C240" s="156"/>
      <c r="D240" s="156"/>
      <c r="E240" s="156"/>
      <c r="F240" s="156"/>
      <c r="G240" s="156"/>
      <c r="H240" s="156"/>
      <c r="I240" s="156"/>
      <c r="J240" s="156"/>
    </row>
    <row r="241" ht="17.25" spans="1:10">
      <c r="A241" s="150" t="s">
        <v>42</v>
      </c>
      <c r="B241" s="151"/>
      <c r="C241" s="151"/>
      <c r="D241" s="151"/>
      <c r="E241" s="151"/>
      <c r="F241" s="151"/>
      <c r="G241" s="151"/>
      <c r="H241" s="151"/>
      <c r="I241" s="151"/>
      <c r="J241" s="161"/>
    </row>
    <row r="242" ht="17.25" spans="1:10">
      <c r="A242" s="3" t="s">
        <v>30</v>
      </c>
      <c r="B242" s="3" t="s">
        <v>2</v>
      </c>
      <c r="C242" s="3"/>
      <c r="D242" s="3" t="s">
        <v>31</v>
      </c>
      <c r="E242" s="3"/>
      <c r="F242" s="3" t="s">
        <v>32</v>
      </c>
      <c r="G242" s="3"/>
      <c r="H242" s="3" t="s">
        <v>4</v>
      </c>
      <c r="I242" s="3"/>
      <c r="J242" s="3" t="s">
        <v>33</v>
      </c>
    </row>
    <row r="243" ht="17.25" spans="1:10">
      <c r="A243" s="3"/>
      <c r="B243" s="3" t="s">
        <v>15</v>
      </c>
      <c r="C243" s="3" t="s">
        <v>16</v>
      </c>
      <c r="D243" s="3" t="s">
        <v>15</v>
      </c>
      <c r="E243" s="3" t="s">
        <v>16</v>
      </c>
      <c r="F243" s="3" t="s">
        <v>15</v>
      </c>
      <c r="G243" s="3" t="s">
        <v>16</v>
      </c>
      <c r="H243" s="3" t="s">
        <v>15</v>
      </c>
      <c r="I243" s="3" t="s">
        <v>16</v>
      </c>
      <c r="J243" s="3"/>
    </row>
    <row r="244" ht="17.25" spans="1:10">
      <c r="A244" s="3" t="s">
        <v>34</v>
      </c>
      <c r="B244" s="3"/>
      <c r="C244" s="3"/>
      <c r="D244" s="3"/>
      <c r="E244" s="3"/>
      <c r="F244" s="3"/>
      <c r="G244" s="3"/>
      <c r="H244" s="3"/>
      <c r="I244" s="3"/>
      <c r="J244" s="3"/>
    </row>
    <row r="245" ht="17.25" spans="1:10">
      <c r="A245" s="3" t="s">
        <v>35</v>
      </c>
      <c r="B245" s="3">
        <f>B244-B236</f>
        <v>0</v>
      </c>
      <c r="C245" s="3">
        <f t="shared" ref="C245:D245" si="90">C244-C236</f>
        <v>0</v>
      </c>
      <c r="D245" s="3">
        <f t="shared" si="90"/>
        <v>0</v>
      </c>
      <c r="E245" s="3"/>
      <c r="F245" s="3">
        <f>F244-F236</f>
        <v>0</v>
      </c>
      <c r="G245" s="3"/>
      <c r="H245" s="3"/>
      <c r="I245" s="3"/>
      <c r="J245" s="3"/>
    </row>
    <row r="246" ht="17.25" spans="1:10">
      <c r="A246" s="3" t="s">
        <v>36</v>
      </c>
      <c r="B246" s="154"/>
      <c r="C246" s="154"/>
      <c r="D246" s="154"/>
      <c r="E246" s="154"/>
      <c r="F246" s="154"/>
      <c r="G246" s="3"/>
      <c r="H246" s="3"/>
      <c r="I246" s="3"/>
      <c r="J246" s="3"/>
    </row>
    <row r="247" ht="17.25" spans="1:10">
      <c r="A247" s="3" t="s">
        <v>37</v>
      </c>
      <c r="B247" s="154">
        <f>B245*2.89</f>
        <v>0</v>
      </c>
      <c r="C247" s="154">
        <f t="shared" ref="C247:D247" si="91">C245*2.89</f>
        <v>0</v>
      </c>
      <c r="D247" s="154">
        <f t="shared" si="91"/>
        <v>0</v>
      </c>
      <c r="E247" s="154"/>
      <c r="F247" s="154">
        <f t="shared" ref="F247" si="92">F245*2.89</f>
        <v>0</v>
      </c>
      <c r="G247" s="3"/>
      <c r="H247" s="3"/>
      <c r="I247" s="3"/>
      <c r="J247" s="3"/>
    </row>
    <row r="248" ht="21" spans="1:10">
      <c r="A248" s="157" t="s">
        <v>43</v>
      </c>
      <c r="B248" s="154">
        <f>B237+B245</f>
        <v>0</v>
      </c>
      <c r="C248" s="154">
        <f t="shared" ref="C248:D248" si="93">C237+C245</f>
        <v>0</v>
      </c>
      <c r="D248" s="154">
        <f t="shared" si="93"/>
        <v>0</v>
      </c>
      <c r="E248" s="154"/>
      <c r="F248" s="154">
        <f t="shared" ref="F248" si="94">F237+F245</f>
        <v>0</v>
      </c>
      <c r="G248" s="154"/>
      <c r="H248" s="154"/>
      <c r="I248" s="154"/>
      <c r="J248" s="154"/>
    </row>
    <row r="249" ht="21" spans="1:10">
      <c r="A249" s="157" t="s">
        <v>44</v>
      </c>
      <c r="B249" s="154">
        <f>B247+B239</f>
        <v>0</v>
      </c>
      <c r="C249" s="154">
        <f t="shared" ref="C249:D249" si="95">C247+C239</f>
        <v>0</v>
      </c>
      <c r="D249" s="154">
        <f t="shared" si="95"/>
        <v>0</v>
      </c>
      <c r="E249" s="154"/>
      <c r="F249" s="154">
        <f t="shared" ref="F249" si="96">F247+F239</f>
        <v>0</v>
      </c>
      <c r="G249" s="154"/>
      <c r="H249" s="154"/>
      <c r="I249" s="154"/>
      <c r="J249" s="154"/>
    </row>
    <row r="250" ht="17.25" spans="1:10">
      <c r="A250" s="165" t="s">
        <v>45</v>
      </c>
      <c r="B250" s="166"/>
      <c r="C250" s="166"/>
      <c r="D250" s="166"/>
      <c r="E250" s="166"/>
      <c r="F250" s="166"/>
      <c r="G250" s="166"/>
      <c r="H250" s="166"/>
      <c r="I250" s="166"/>
      <c r="J250" s="169"/>
    </row>
    <row r="251" ht="14.25" spans="1:10">
      <c r="A251" s="167" t="s">
        <v>46</v>
      </c>
      <c r="B251" s="167"/>
      <c r="C251" s="167"/>
      <c r="D251" s="167"/>
      <c r="E251" s="167"/>
      <c r="F251" s="167"/>
      <c r="G251" s="167"/>
      <c r="H251" s="167"/>
      <c r="I251" s="167"/>
      <c r="J251" s="167"/>
    </row>
    <row r="253" ht="24.75" spans="1:10">
      <c r="A253" s="148" t="s">
        <v>27</v>
      </c>
      <c r="B253" s="148"/>
      <c r="C253" s="148"/>
      <c r="D253" s="148"/>
      <c r="E253" s="148"/>
      <c r="F253" s="148"/>
      <c r="G253" s="148"/>
      <c r="H253" s="148"/>
      <c r="I253" s="148"/>
      <c r="J253" s="148"/>
    </row>
    <row r="254" ht="20.25" spans="1:10">
      <c r="A254" s="149" t="s">
        <v>58</v>
      </c>
      <c r="B254" s="149"/>
      <c r="C254" s="149"/>
      <c r="D254" s="149"/>
      <c r="E254" s="149"/>
      <c r="F254" s="149"/>
      <c r="G254" s="149"/>
      <c r="H254" s="149"/>
      <c r="I254" s="149"/>
      <c r="J254" s="149"/>
    </row>
    <row r="255" ht="17.25" spans="1:10">
      <c r="A255" s="150" t="s">
        <v>48</v>
      </c>
      <c r="B255" s="151"/>
      <c r="C255" s="151"/>
      <c r="D255" s="151"/>
      <c r="E255" s="151"/>
      <c r="F255" s="151"/>
      <c r="G255" s="151"/>
      <c r="H255" s="151"/>
      <c r="I255" s="151"/>
      <c r="J255" s="161"/>
    </row>
    <row r="256" ht="17.25" spans="1:10">
      <c r="A256" s="3" t="s">
        <v>30</v>
      </c>
      <c r="B256" s="3" t="s">
        <v>2</v>
      </c>
      <c r="C256" s="3"/>
      <c r="D256" s="3" t="s">
        <v>31</v>
      </c>
      <c r="E256" s="3"/>
      <c r="F256" s="3" t="s">
        <v>32</v>
      </c>
      <c r="G256" s="3"/>
      <c r="H256" s="3" t="s">
        <v>4</v>
      </c>
      <c r="I256" s="3"/>
      <c r="J256" s="3" t="s">
        <v>33</v>
      </c>
    </row>
    <row r="257" ht="17.25" spans="1:10">
      <c r="A257" s="3"/>
      <c r="B257" s="3" t="s">
        <v>15</v>
      </c>
      <c r="C257" s="3" t="s">
        <v>16</v>
      </c>
      <c r="D257" s="3" t="s">
        <v>15</v>
      </c>
      <c r="E257" s="3" t="s">
        <v>16</v>
      </c>
      <c r="F257" s="3" t="s">
        <v>15</v>
      </c>
      <c r="G257" s="3" t="s">
        <v>16</v>
      </c>
      <c r="H257" s="3" t="s">
        <v>15</v>
      </c>
      <c r="I257" s="3" t="s">
        <v>16</v>
      </c>
      <c r="J257" s="3"/>
    </row>
    <row r="258" ht="17.25" spans="1:10">
      <c r="A258" s="3" t="s">
        <v>34</v>
      </c>
      <c r="B258" s="3"/>
      <c r="C258" s="3"/>
      <c r="D258" s="3"/>
      <c r="E258" s="3"/>
      <c r="F258" s="3"/>
      <c r="G258" s="3"/>
      <c r="H258" s="3"/>
      <c r="I258" s="3"/>
      <c r="J258" s="3"/>
    </row>
    <row r="259" ht="17.25" spans="1:10">
      <c r="A259" s="3" t="s">
        <v>35</v>
      </c>
      <c r="B259" s="3">
        <v>222</v>
      </c>
      <c r="C259" s="3">
        <f>C258-C244</f>
        <v>0</v>
      </c>
      <c r="D259" s="3">
        <f>D258-D244</f>
        <v>0</v>
      </c>
      <c r="E259" s="3"/>
      <c r="F259" s="3">
        <f>F258-F244</f>
        <v>0</v>
      </c>
      <c r="G259" s="3"/>
      <c r="H259" s="3"/>
      <c r="I259" s="3"/>
      <c r="J259" s="3"/>
    </row>
    <row r="260" ht="17.25" spans="1:10">
      <c r="A260" s="152" t="s">
        <v>36</v>
      </c>
      <c r="B260" s="153"/>
      <c r="C260" s="153"/>
      <c r="D260" s="153"/>
      <c r="E260" s="153"/>
      <c r="F260" s="153"/>
      <c r="G260" s="152"/>
      <c r="H260" s="152"/>
      <c r="I260" s="152"/>
      <c r="J260" s="152"/>
    </row>
    <row r="261" ht="17.25" spans="1:10">
      <c r="A261" s="3" t="s">
        <v>37</v>
      </c>
      <c r="B261" s="154">
        <f>B259*2.89</f>
        <v>641.58</v>
      </c>
      <c r="C261" s="154">
        <f t="shared" ref="C261:D261" si="97">C259*2.89</f>
        <v>0</v>
      </c>
      <c r="D261" s="154">
        <f t="shared" si="97"/>
        <v>0</v>
      </c>
      <c r="E261" s="154"/>
      <c r="F261" s="154">
        <f t="shared" ref="F261" si="98">F259*2.89</f>
        <v>0</v>
      </c>
      <c r="G261" s="155"/>
      <c r="H261" s="3"/>
      <c r="I261" s="3"/>
      <c r="J261" s="3"/>
    </row>
    <row r="262" ht="14.25" spans="1:10">
      <c r="A262" s="156"/>
      <c r="B262" s="156"/>
      <c r="C262" s="156"/>
      <c r="D262" s="156"/>
      <c r="E262" s="156"/>
      <c r="F262" s="156"/>
      <c r="G262" s="156"/>
      <c r="H262" s="156"/>
      <c r="I262" s="156"/>
      <c r="J262" s="156"/>
    </row>
    <row r="263" ht="17.25" spans="1:10">
      <c r="A263" s="150" t="s">
        <v>42</v>
      </c>
      <c r="B263" s="151"/>
      <c r="C263" s="151"/>
      <c r="D263" s="151"/>
      <c r="E263" s="151"/>
      <c r="F263" s="151"/>
      <c r="G263" s="151"/>
      <c r="H263" s="151"/>
      <c r="I263" s="151"/>
      <c r="J263" s="161"/>
    </row>
    <row r="264" ht="17.25" spans="1:10">
      <c r="A264" s="3" t="s">
        <v>30</v>
      </c>
      <c r="B264" s="3" t="s">
        <v>2</v>
      </c>
      <c r="C264" s="3"/>
      <c r="D264" s="3" t="s">
        <v>31</v>
      </c>
      <c r="E264" s="3"/>
      <c r="F264" s="3" t="s">
        <v>32</v>
      </c>
      <c r="G264" s="3"/>
      <c r="H264" s="3" t="s">
        <v>4</v>
      </c>
      <c r="I264" s="3"/>
      <c r="J264" s="3" t="s">
        <v>33</v>
      </c>
    </row>
    <row r="265" ht="17.25" spans="1:10">
      <c r="A265" s="3"/>
      <c r="B265" s="3" t="s">
        <v>15</v>
      </c>
      <c r="C265" s="3" t="s">
        <v>16</v>
      </c>
      <c r="D265" s="3" t="s">
        <v>15</v>
      </c>
      <c r="E265" s="3" t="s">
        <v>16</v>
      </c>
      <c r="F265" s="3" t="s">
        <v>15</v>
      </c>
      <c r="G265" s="3" t="s">
        <v>16</v>
      </c>
      <c r="H265" s="3" t="s">
        <v>15</v>
      </c>
      <c r="I265" s="3" t="s">
        <v>16</v>
      </c>
      <c r="J265" s="3"/>
    </row>
    <row r="266" ht="17.25" spans="1:10">
      <c r="A266" s="3" t="s">
        <v>34</v>
      </c>
      <c r="B266" s="3"/>
      <c r="C266" s="3"/>
      <c r="D266" s="3"/>
      <c r="E266" s="3"/>
      <c r="F266" s="3"/>
      <c r="G266" s="3"/>
      <c r="H266" s="3"/>
      <c r="I266" s="3"/>
      <c r="J266" s="3"/>
    </row>
    <row r="267" ht="17.25" spans="1:10">
      <c r="A267" s="3" t="s">
        <v>35</v>
      </c>
      <c r="B267" s="3">
        <f>B266-B258</f>
        <v>0</v>
      </c>
      <c r="C267" s="3">
        <f t="shared" ref="C267:D267" si="99">C266-C258</f>
        <v>0</v>
      </c>
      <c r="D267" s="3">
        <f t="shared" si="99"/>
        <v>0</v>
      </c>
      <c r="E267" s="3"/>
      <c r="F267" s="3">
        <f>F266-F258</f>
        <v>0</v>
      </c>
      <c r="G267" s="3"/>
      <c r="H267" s="3"/>
      <c r="I267" s="3"/>
      <c r="J267" s="3"/>
    </row>
    <row r="268" ht="17.25" spans="1:10">
      <c r="A268" s="3" t="s">
        <v>36</v>
      </c>
      <c r="B268" s="154"/>
      <c r="C268" s="154"/>
      <c r="D268" s="154"/>
      <c r="E268" s="154"/>
      <c r="F268" s="154"/>
      <c r="G268" s="3"/>
      <c r="H268" s="3"/>
      <c r="I268" s="3"/>
      <c r="J268" s="3"/>
    </row>
    <row r="269" ht="17.25" spans="1:10">
      <c r="A269" s="3" t="s">
        <v>37</v>
      </c>
      <c r="B269" s="154">
        <f>B267*2.89</f>
        <v>0</v>
      </c>
      <c r="C269" s="154">
        <f t="shared" ref="C269:D269" si="100">C267*2.89</f>
        <v>0</v>
      </c>
      <c r="D269" s="154">
        <f t="shared" si="100"/>
        <v>0</v>
      </c>
      <c r="E269" s="154"/>
      <c r="F269" s="154">
        <f t="shared" ref="F269" si="101">F267*2.89</f>
        <v>0</v>
      </c>
      <c r="G269" s="3"/>
      <c r="H269" s="3"/>
      <c r="I269" s="3"/>
      <c r="J269" s="3"/>
    </row>
    <row r="270" ht="21" spans="1:10">
      <c r="A270" s="157" t="s">
        <v>43</v>
      </c>
      <c r="B270" s="154">
        <f>B259+B267</f>
        <v>222</v>
      </c>
      <c r="C270" s="154">
        <f t="shared" ref="C270:D270" si="102">C259+C267</f>
        <v>0</v>
      </c>
      <c r="D270" s="154">
        <f t="shared" si="102"/>
        <v>0</v>
      </c>
      <c r="E270" s="154"/>
      <c r="F270" s="154">
        <f t="shared" ref="F270" si="103">F259+F267</f>
        <v>0</v>
      </c>
      <c r="G270" s="154"/>
      <c r="H270" s="154"/>
      <c r="I270" s="154"/>
      <c r="J270" s="154"/>
    </row>
    <row r="271" ht="21" spans="1:10">
      <c r="A271" s="157" t="s">
        <v>44</v>
      </c>
      <c r="B271" s="154">
        <f>B269+B261</f>
        <v>641.58</v>
      </c>
      <c r="C271" s="154">
        <f t="shared" ref="C271:D271" si="104">C269+C261</f>
        <v>0</v>
      </c>
      <c r="D271" s="154">
        <f t="shared" si="104"/>
        <v>0</v>
      </c>
      <c r="E271" s="154"/>
      <c r="F271" s="154">
        <f t="shared" ref="F271" si="105">F269+F261</f>
        <v>0</v>
      </c>
      <c r="G271" s="154"/>
      <c r="H271" s="154"/>
      <c r="I271" s="154"/>
      <c r="J271" s="154"/>
    </row>
    <row r="272" ht="17.25" spans="1:10">
      <c r="A272" s="165" t="s">
        <v>45</v>
      </c>
      <c r="B272" s="166"/>
      <c r="C272" s="166"/>
      <c r="D272" s="166"/>
      <c r="E272" s="166"/>
      <c r="F272" s="166"/>
      <c r="G272" s="166"/>
      <c r="H272" s="166"/>
      <c r="I272" s="166"/>
      <c r="J272" s="169"/>
    </row>
    <row r="273" ht="14.25" spans="1:10">
      <c r="A273" s="167" t="s">
        <v>46</v>
      </c>
      <c r="B273" s="167"/>
      <c r="C273" s="167"/>
      <c r="D273" s="167"/>
      <c r="E273" s="167"/>
      <c r="F273" s="167"/>
      <c r="G273" s="167"/>
      <c r="H273" s="167"/>
      <c r="I273" s="167"/>
      <c r="J273" s="167"/>
    </row>
    <row r="275" ht="24.75" spans="1:10">
      <c r="A275" s="148" t="s">
        <v>27</v>
      </c>
      <c r="B275" s="148"/>
      <c r="C275" s="148"/>
      <c r="D275" s="148"/>
      <c r="E275" s="148"/>
      <c r="F275" s="148"/>
      <c r="G275" s="148"/>
      <c r="H275" s="148"/>
      <c r="I275" s="148"/>
      <c r="J275" s="148"/>
    </row>
    <row r="276" ht="20.25" spans="1:10">
      <c r="A276" s="149" t="s">
        <v>59</v>
      </c>
      <c r="B276" s="149"/>
      <c r="C276" s="149"/>
      <c r="D276" s="149"/>
      <c r="E276" s="149"/>
      <c r="F276" s="149"/>
      <c r="G276" s="149"/>
      <c r="H276" s="149"/>
      <c r="I276" s="149"/>
      <c r="J276" s="149"/>
    </row>
    <row r="277" ht="17.25" spans="1:10">
      <c r="A277" s="150" t="s">
        <v>48</v>
      </c>
      <c r="B277" s="151"/>
      <c r="C277" s="151"/>
      <c r="D277" s="151"/>
      <c r="E277" s="151"/>
      <c r="F277" s="151"/>
      <c r="G277" s="151"/>
      <c r="H277" s="151"/>
      <c r="I277" s="151"/>
      <c r="J277" s="161"/>
    </row>
    <row r="278" ht="17.25" spans="1:10">
      <c r="A278" s="3" t="s">
        <v>30</v>
      </c>
      <c r="B278" s="3" t="s">
        <v>2</v>
      </c>
      <c r="C278" s="3"/>
      <c r="D278" s="3" t="s">
        <v>31</v>
      </c>
      <c r="E278" s="3"/>
      <c r="F278" s="3" t="s">
        <v>32</v>
      </c>
      <c r="G278" s="3"/>
      <c r="H278" s="3" t="s">
        <v>4</v>
      </c>
      <c r="I278" s="3"/>
      <c r="J278" s="3" t="s">
        <v>33</v>
      </c>
    </row>
    <row r="279" ht="17.25" spans="1:10">
      <c r="A279" s="3"/>
      <c r="B279" s="3" t="s">
        <v>15</v>
      </c>
      <c r="C279" s="3" t="s">
        <v>16</v>
      </c>
      <c r="D279" s="3" t="s">
        <v>15</v>
      </c>
      <c r="E279" s="3" t="s">
        <v>16</v>
      </c>
      <c r="F279" s="3" t="s">
        <v>15</v>
      </c>
      <c r="G279" s="3" t="s">
        <v>16</v>
      </c>
      <c r="H279" s="3" t="s">
        <v>15</v>
      </c>
      <c r="I279" s="3" t="s">
        <v>16</v>
      </c>
      <c r="J279" s="3"/>
    </row>
    <row r="280" ht="17.25" spans="1:10">
      <c r="A280" s="3" t="s">
        <v>34</v>
      </c>
      <c r="B280" s="3"/>
      <c r="C280" s="3"/>
      <c r="D280" s="3"/>
      <c r="E280" s="3"/>
      <c r="F280" s="3"/>
      <c r="G280" s="3"/>
      <c r="H280" s="3"/>
      <c r="I280" s="3"/>
      <c r="J280" s="3"/>
    </row>
    <row r="281" ht="17.25" spans="1:10">
      <c r="A281" s="3" t="s">
        <v>35</v>
      </c>
      <c r="B281" s="3">
        <v>222</v>
      </c>
      <c r="C281" s="3">
        <f>C280-C266</f>
        <v>0</v>
      </c>
      <c r="D281" s="3">
        <f>D280-D266</f>
        <v>0</v>
      </c>
      <c r="E281" s="3"/>
      <c r="F281" s="3">
        <f>F280-F266</f>
        <v>0</v>
      </c>
      <c r="G281" s="3"/>
      <c r="H281" s="3"/>
      <c r="I281" s="3"/>
      <c r="J281" s="3"/>
    </row>
    <row r="282" ht="17.25" spans="1:10">
      <c r="A282" s="152" t="s">
        <v>36</v>
      </c>
      <c r="B282" s="153"/>
      <c r="C282" s="153"/>
      <c r="D282" s="153"/>
      <c r="E282" s="153"/>
      <c r="F282" s="153"/>
      <c r="G282" s="152"/>
      <c r="H282" s="152"/>
      <c r="I282" s="152"/>
      <c r="J282" s="152"/>
    </row>
    <row r="283" ht="17.25" spans="1:10">
      <c r="A283" s="3" t="s">
        <v>37</v>
      </c>
      <c r="B283" s="154">
        <f>B281*2.89</f>
        <v>641.58</v>
      </c>
      <c r="C283" s="154">
        <f t="shared" ref="C283:D283" si="106">C281*2.89</f>
        <v>0</v>
      </c>
      <c r="D283" s="154">
        <f t="shared" si="106"/>
        <v>0</v>
      </c>
      <c r="E283" s="154"/>
      <c r="F283" s="154">
        <f t="shared" ref="F283" si="107">F281*2.89</f>
        <v>0</v>
      </c>
      <c r="G283" s="155"/>
      <c r="H283" s="3"/>
      <c r="I283" s="3"/>
      <c r="J283" s="3"/>
    </row>
    <row r="284" ht="14.25" spans="1:10">
      <c r="A284" s="156"/>
      <c r="B284" s="156"/>
      <c r="C284" s="156"/>
      <c r="D284" s="156"/>
      <c r="E284" s="156"/>
      <c r="F284" s="156"/>
      <c r="G284" s="156"/>
      <c r="H284" s="156"/>
      <c r="I284" s="156"/>
      <c r="J284" s="156"/>
    </row>
    <row r="285" ht="17.25" spans="1:10">
      <c r="A285" s="150" t="s">
        <v>42</v>
      </c>
      <c r="B285" s="151"/>
      <c r="C285" s="151"/>
      <c r="D285" s="151"/>
      <c r="E285" s="151"/>
      <c r="F285" s="151"/>
      <c r="G285" s="151"/>
      <c r="H285" s="151"/>
      <c r="I285" s="151"/>
      <c r="J285" s="161"/>
    </row>
    <row r="286" ht="17.25" spans="1:10">
      <c r="A286" s="3" t="s">
        <v>30</v>
      </c>
      <c r="B286" s="3" t="s">
        <v>2</v>
      </c>
      <c r="C286" s="3"/>
      <c r="D286" s="3" t="s">
        <v>31</v>
      </c>
      <c r="E286" s="3"/>
      <c r="F286" s="3" t="s">
        <v>32</v>
      </c>
      <c r="G286" s="3"/>
      <c r="H286" s="3" t="s">
        <v>4</v>
      </c>
      <c r="I286" s="3"/>
      <c r="J286" s="3" t="s">
        <v>33</v>
      </c>
    </row>
    <row r="287" ht="17.25" spans="1:10">
      <c r="A287" s="3"/>
      <c r="B287" s="3" t="s">
        <v>15</v>
      </c>
      <c r="C287" s="3" t="s">
        <v>16</v>
      </c>
      <c r="D287" s="3" t="s">
        <v>15</v>
      </c>
      <c r="E287" s="3" t="s">
        <v>16</v>
      </c>
      <c r="F287" s="3" t="s">
        <v>15</v>
      </c>
      <c r="G287" s="3" t="s">
        <v>16</v>
      </c>
      <c r="H287" s="3" t="s">
        <v>15</v>
      </c>
      <c r="I287" s="3" t="s">
        <v>16</v>
      </c>
      <c r="J287" s="3"/>
    </row>
    <row r="288" ht="17.25" spans="1:10">
      <c r="A288" s="3" t="s">
        <v>34</v>
      </c>
      <c r="B288" s="3"/>
      <c r="C288" s="3"/>
      <c r="D288" s="3"/>
      <c r="E288" s="3"/>
      <c r="F288" s="3"/>
      <c r="G288" s="3"/>
      <c r="H288" s="3"/>
      <c r="I288" s="3"/>
      <c r="J288" s="3"/>
    </row>
    <row r="289" ht="17.25" spans="1:10">
      <c r="A289" s="3" t="s">
        <v>35</v>
      </c>
      <c r="B289" s="3">
        <f>B288-B280</f>
        <v>0</v>
      </c>
      <c r="C289" s="3">
        <f t="shared" ref="C289:D289" si="108">C288-C280</f>
        <v>0</v>
      </c>
      <c r="D289" s="3">
        <f t="shared" si="108"/>
        <v>0</v>
      </c>
      <c r="E289" s="3"/>
      <c r="F289" s="3">
        <f>F288-F280</f>
        <v>0</v>
      </c>
      <c r="G289" s="3"/>
      <c r="H289" s="3"/>
      <c r="I289" s="3"/>
      <c r="J289" s="3"/>
    </row>
    <row r="290" ht="17.25" spans="1:10">
      <c r="A290" s="3" t="s">
        <v>36</v>
      </c>
      <c r="B290" s="154"/>
      <c r="C290" s="154"/>
      <c r="D290" s="154"/>
      <c r="E290" s="154"/>
      <c r="F290" s="154"/>
      <c r="G290" s="3"/>
      <c r="H290" s="3"/>
      <c r="I290" s="3"/>
      <c r="J290" s="3"/>
    </row>
    <row r="291" ht="17.25" spans="1:10">
      <c r="A291" s="3" t="s">
        <v>37</v>
      </c>
      <c r="B291" s="154">
        <f>B289*2.89</f>
        <v>0</v>
      </c>
      <c r="C291" s="154">
        <f t="shared" ref="C291:D291" si="109">C289*2.89</f>
        <v>0</v>
      </c>
      <c r="D291" s="154">
        <f t="shared" si="109"/>
        <v>0</v>
      </c>
      <c r="E291" s="154"/>
      <c r="F291" s="154">
        <f t="shared" ref="F291" si="110">F289*2.89</f>
        <v>0</v>
      </c>
      <c r="G291" s="3"/>
      <c r="H291" s="3"/>
      <c r="I291" s="3"/>
      <c r="J291" s="3"/>
    </row>
    <row r="292" ht="21" spans="1:10">
      <c r="A292" s="157" t="s">
        <v>43</v>
      </c>
      <c r="B292" s="154">
        <f>B281+B289</f>
        <v>222</v>
      </c>
      <c r="C292" s="154">
        <f t="shared" ref="C292:D292" si="111">C281+C289</f>
        <v>0</v>
      </c>
      <c r="D292" s="154">
        <f t="shared" si="111"/>
        <v>0</v>
      </c>
      <c r="E292" s="154"/>
      <c r="F292" s="154">
        <f t="shared" ref="F292" si="112">F281+F289</f>
        <v>0</v>
      </c>
      <c r="G292" s="154"/>
      <c r="H292" s="154"/>
      <c r="I292" s="154"/>
      <c r="J292" s="154"/>
    </row>
    <row r="293" ht="21" spans="1:10">
      <c r="A293" s="157" t="s">
        <v>44</v>
      </c>
      <c r="B293" s="154">
        <f>B291+B283</f>
        <v>641.58</v>
      </c>
      <c r="C293" s="154">
        <f t="shared" ref="C293:D293" si="113">C291+C283</f>
        <v>0</v>
      </c>
      <c r="D293" s="154">
        <f t="shared" si="113"/>
        <v>0</v>
      </c>
      <c r="E293" s="154"/>
      <c r="F293" s="154">
        <f t="shared" ref="F293" si="114">F291+F283</f>
        <v>0</v>
      </c>
      <c r="G293" s="154"/>
      <c r="H293" s="154"/>
      <c r="I293" s="154"/>
      <c r="J293" s="154"/>
    </row>
    <row r="294" ht="17.25" spans="1:10">
      <c r="A294" s="165" t="s">
        <v>45</v>
      </c>
      <c r="B294" s="166"/>
      <c r="C294" s="166"/>
      <c r="D294" s="166"/>
      <c r="E294" s="166"/>
      <c r="F294" s="166"/>
      <c r="G294" s="166"/>
      <c r="H294" s="166"/>
      <c r="I294" s="166"/>
      <c r="J294" s="169"/>
    </row>
    <row r="295" ht="14.25" spans="1:10">
      <c r="A295" s="167" t="s">
        <v>46</v>
      </c>
      <c r="B295" s="167"/>
      <c r="C295" s="167"/>
      <c r="D295" s="167"/>
      <c r="E295" s="167"/>
      <c r="F295" s="167"/>
      <c r="G295" s="167"/>
      <c r="H295" s="167"/>
      <c r="I295" s="167"/>
      <c r="J295" s="167"/>
    </row>
    <row r="297" ht="24.75" spans="1:10">
      <c r="A297" s="148" t="s">
        <v>27</v>
      </c>
      <c r="B297" s="148"/>
      <c r="C297" s="148"/>
      <c r="D297" s="148"/>
      <c r="E297" s="148"/>
      <c r="F297" s="148"/>
      <c r="G297" s="148"/>
      <c r="H297" s="148"/>
      <c r="I297" s="148"/>
      <c r="J297" s="148"/>
    </row>
    <row r="298" ht="20.25" spans="1:10">
      <c r="A298" s="149" t="s">
        <v>60</v>
      </c>
      <c r="B298" s="149"/>
      <c r="C298" s="149"/>
      <c r="D298" s="149"/>
      <c r="E298" s="149"/>
      <c r="F298" s="149"/>
      <c r="G298" s="149"/>
      <c r="H298" s="149"/>
      <c r="I298" s="149"/>
      <c r="J298" s="149"/>
    </row>
    <row r="299" ht="17.25" spans="1:10">
      <c r="A299" s="150" t="s">
        <v>48</v>
      </c>
      <c r="B299" s="151"/>
      <c r="C299" s="151"/>
      <c r="D299" s="151"/>
      <c r="E299" s="151"/>
      <c r="F299" s="151"/>
      <c r="G299" s="151"/>
      <c r="H299" s="151"/>
      <c r="I299" s="151"/>
      <c r="J299" s="161"/>
    </row>
    <row r="300" ht="17.25" spans="1:10">
      <c r="A300" s="3" t="s">
        <v>30</v>
      </c>
      <c r="B300" s="3" t="s">
        <v>2</v>
      </c>
      <c r="C300" s="3"/>
      <c r="D300" s="3" t="s">
        <v>31</v>
      </c>
      <c r="E300" s="3"/>
      <c r="F300" s="3" t="s">
        <v>32</v>
      </c>
      <c r="G300" s="3"/>
      <c r="H300" s="3" t="s">
        <v>4</v>
      </c>
      <c r="I300" s="3"/>
      <c r="J300" s="3" t="s">
        <v>33</v>
      </c>
    </row>
    <row r="301" ht="17.25" spans="1:10">
      <c r="A301" s="3"/>
      <c r="B301" s="3" t="s">
        <v>15</v>
      </c>
      <c r="C301" s="3" t="s">
        <v>16</v>
      </c>
      <c r="D301" s="3" t="s">
        <v>15</v>
      </c>
      <c r="E301" s="3" t="s">
        <v>16</v>
      </c>
      <c r="F301" s="3" t="s">
        <v>15</v>
      </c>
      <c r="G301" s="3" t="s">
        <v>16</v>
      </c>
      <c r="H301" s="3" t="s">
        <v>15</v>
      </c>
      <c r="I301" s="3" t="s">
        <v>16</v>
      </c>
      <c r="J301" s="3"/>
    </row>
    <row r="302" ht="17.25" spans="1:10">
      <c r="A302" s="3" t="s">
        <v>34</v>
      </c>
      <c r="B302" s="3">
        <f>B288+B303</f>
        <v>222</v>
      </c>
      <c r="C302" s="3">
        <v>243685</v>
      </c>
      <c r="D302" s="3">
        <v>332920</v>
      </c>
      <c r="E302" s="3"/>
      <c r="F302" s="3">
        <v>155878</v>
      </c>
      <c r="G302" s="3"/>
      <c r="H302" s="3"/>
      <c r="I302" s="3"/>
      <c r="J302" s="3"/>
    </row>
    <row r="303" ht="17.25" spans="1:10">
      <c r="A303" s="3" t="s">
        <v>35</v>
      </c>
      <c r="B303" s="3">
        <v>222</v>
      </c>
      <c r="C303" s="3">
        <f>C302-C288</f>
        <v>243685</v>
      </c>
      <c r="D303" s="3">
        <f>D302-D288</f>
        <v>332920</v>
      </c>
      <c r="E303" s="3"/>
      <c r="F303" s="3">
        <f>F302-F288</f>
        <v>155878</v>
      </c>
      <c r="G303" s="3"/>
      <c r="H303" s="3"/>
      <c r="I303" s="3"/>
      <c r="J303" s="3"/>
    </row>
    <row r="304" ht="17.25" spans="1:10">
      <c r="A304" s="152" t="s">
        <v>36</v>
      </c>
      <c r="B304" s="153">
        <f>B290-B305</f>
        <v>-641.58</v>
      </c>
      <c r="C304" s="153">
        <f t="shared" ref="C304:D304" si="115">C290-C305</f>
        <v>-704249.65</v>
      </c>
      <c r="D304" s="153">
        <f t="shared" si="115"/>
        <v>-962138.8</v>
      </c>
      <c r="E304" s="153"/>
      <c r="F304" s="153">
        <f t="shared" ref="F304" si="116">F290-F305</f>
        <v>-450487.42</v>
      </c>
      <c r="G304" s="152"/>
      <c r="H304" s="152"/>
      <c r="I304" s="152"/>
      <c r="J304" s="152"/>
    </row>
    <row r="305" ht="17.25" spans="1:10">
      <c r="A305" s="3" t="s">
        <v>37</v>
      </c>
      <c r="B305" s="154">
        <f>B303*2.89</f>
        <v>641.58</v>
      </c>
      <c r="C305" s="154">
        <f t="shared" ref="C305:D305" si="117">C303*2.89</f>
        <v>704249.65</v>
      </c>
      <c r="D305" s="154">
        <f t="shared" si="117"/>
        <v>962138.8</v>
      </c>
      <c r="E305" s="154"/>
      <c r="F305" s="154">
        <f t="shared" ref="F305" si="118">F303*2.89</f>
        <v>450487.42</v>
      </c>
      <c r="G305" s="155"/>
      <c r="H305" s="3"/>
      <c r="I305" s="3"/>
      <c r="J305" s="3"/>
    </row>
    <row r="306" ht="14.25" spans="1:10">
      <c r="A306" s="156"/>
      <c r="B306" s="156"/>
      <c r="C306" s="156"/>
      <c r="D306" s="156"/>
      <c r="E306" s="156"/>
      <c r="F306" s="156"/>
      <c r="G306" s="156"/>
      <c r="H306" s="156"/>
      <c r="I306" s="156"/>
      <c r="J306" s="156"/>
    </row>
    <row r="307" ht="17.25" spans="1:10">
      <c r="A307" s="150" t="s">
        <v>42</v>
      </c>
      <c r="B307" s="151"/>
      <c r="C307" s="151"/>
      <c r="D307" s="151"/>
      <c r="E307" s="151"/>
      <c r="F307" s="151"/>
      <c r="G307" s="151"/>
      <c r="H307" s="151"/>
      <c r="I307" s="151"/>
      <c r="J307" s="161"/>
    </row>
    <row r="308" ht="17.25" spans="1:10">
      <c r="A308" s="3" t="s">
        <v>30</v>
      </c>
      <c r="B308" s="3" t="s">
        <v>2</v>
      </c>
      <c r="C308" s="3"/>
      <c r="D308" s="3" t="s">
        <v>31</v>
      </c>
      <c r="E308" s="3"/>
      <c r="F308" s="3" t="s">
        <v>32</v>
      </c>
      <c r="G308" s="3"/>
      <c r="H308" s="3" t="s">
        <v>4</v>
      </c>
      <c r="I308" s="3"/>
      <c r="J308" s="3" t="s">
        <v>33</v>
      </c>
    </row>
    <row r="309" ht="17.25" spans="1:10">
      <c r="A309" s="3"/>
      <c r="B309" s="3" t="s">
        <v>15</v>
      </c>
      <c r="C309" s="3" t="s">
        <v>16</v>
      </c>
      <c r="D309" s="3" t="s">
        <v>15</v>
      </c>
      <c r="E309" s="3" t="s">
        <v>16</v>
      </c>
      <c r="F309" s="3" t="s">
        <v>15</v>
      </c>
      <c r="G309" s="3" t="s">
        <v>16</v>
      </c>
      <c r="H309" s="3" t="s">
        <v>15</v>
      </c>
      <c r="I309" s="3" t="s">
        <v>16</v>
      </c>
      <c r="J309" s="3"/>
    </row>
    <row r="310" ht="17.25" spans="1:10">
      <c r="A310" s="3" t="s">
        <v>34</v>
      </c>
      <c r="B310" s="3">
        <v>175072</v>
      </c>
      <c r="C310" s="3">
        <v>243930</v>
      </c>
      <c r="D310" s="3">
        <v>333714</v>
      </c>
      <c r="E310" s="3"/>
      <c r="F310" s="3">
        <v>156471</v>
      </c>
      <c r="G310" s="3"/>
      <c r="H310" s="3"/>
      <c r="I310" s="3"/>
      <c r="J310" s="3"/>
    </row>
    <row r="311" ht="17.25" spans="1:10">
      <c r="A311" s="3" t="s">
        <v>35</v>
      </c>
      <c r="B311" s="3">
        <f>B310-B302</f>
        <v>174850</v>
      </c>
      <c r="C311" s="3">
        <f t="shared" ref="C311:D311" si="119">C310-C302</f>
        <v>245</v>
      </c>
      <c r="D311" s="3">
        <f t="shared" si="119"/>
        <v>794</v>
      </c>
      <c r="E311" s="3"/>
      <c r="F311" s="3">
        <f>F310-F302</f>
        <v>593</v>
      </c>
      <c r="G311" s="3"/>
      <c r="H311" s="3"/>
      <c r="I311" s="3"/>
      <c r="J311" s="3"/>
    </row>
    <row r="312" ht="17.25" spans="1:10">
      <c r="A312" s="3" t="s">
        <v>36</v>
      </c>
      <c r="B312" s="154">
        <f>B304-B313</f>
        <v>-505958.08</v>
      </c>
      <c r="C312" s="154">
        <f t="shared" ref="C312:D312" si="120">C304-C313</f>
        <v>-704957.7</v>
      </c>
      <c r="D312" s="154">
        <f t="shared" si="120"/>
        <v>-964433.46</v>
      </c>
      <c r="E312" s="154"/>
      <c r="F312" s="154">
        <f t="shared" ref="F312" si="121">F304-F313</f>
        <v>-452201.19</v>
      </c>
      <c r="G312" s="3"/>
      <c r="H312" s="3"/>
      <c r="I312" s="3"/>
      <c r="J312" s="3"/>
    </row>
    <row r="313" ht="17.25" spans="1:10">
      <c r="A313" s="3" t="s">
        <v>37</v>
      </c>
      <c r="B313" s="154">
        <f>B311*2.89</f>
        <v>505316.5</v>
      </c>
      <c r="C313" s="154">
        <f t="shared" ref="C313:D313" si="122">C311*2.89</f>
        <v>708.05</v>
      </c>
      <c r="D313" s="154">
        <f t="shared" si="122"/>
        <v>2294.66</v>
      </c>
      <c r="E313" s="154"/>
      <c r="F313" s="154">
        <f t="shared" ref="F313" si="123">F311*2.89</f>
        <v>1713.77</v>
      </c>
      <c r="G313" s="3"/>
      <c r="H313" s="3"/>
      <c r="I313" s="3"/>
      <c r="J313" s="3"/>
    </row>
    <row r="314" ht="21" spans="1:10">
      <c r="A314" s="157" t="s">
        <v>43</v>
      </c>
      <c r="B314" s="154">
        <f>B303+B311</f>
        <v>175072</v>
      </c>
      <c r="C314" s="154">
        <f t="shared" ref="C314:D314" si="124">C303+C311</f>
        <v>243930</v>
      </c>
      <c r="D314" s="154">
        <f t="shared" si="124"/>
        <v>333714</v>
      </c>
      <c r="E314" s="154"/>
      <c r="F314" s="154">
        <f t="shared" ref="F314" si="125">F303+F311</f>
        <v>156471</v>
      </c>
      <c r="G314" s="154"/>
      <c r="H314" s="154"/>
      <c r="I314" s="154"/>
      <c r="J314" s="154"/>
    </row>
    <row r="315" ht="21" spans="1:10">
      <c r="A315" s="157" t="s">
        <v>44</v>
      </c>
      <c r="B315" s="154">
        <f>B313+B305</f>
        <v>505958.08</v>
      </c>
      <c r="C315" s="154">
        <f t="shared" ref="C315:D315" si="126">C313+C305</f>
        <v>704957.7</v>
      </c>
      <c r="D315" s="154">
        <f t="shared" si="126"/>
        <v>964433.46</v>
      </c>
      <c r="E315" s="154"/>
      <c r="F315" s="154">
        <f t="shared" ref="F315" si="127">F313+F305</f>
        <v>452201.19</v>
      </c>
      <c r="G315" s="154"/>
      <c r="H315" s="154"/>
      <c r="I315" s="154"/>
      <c r="J315" s="154"/>
    </row>
    <row r="316" ht="17.25" spans="1:10">
      <c r="A316" s="165" t="s">
        <v>45</v>
      </c>
      <c r="B316" s="166"/>
      <c r="C316" s="166"/>
      <c r="D316" s="166"/>
      <c r="E316" s="166"/>
      <c r="F316" s="166"/>
      <c r="G316" s="166"/>
      <c r="H316" s="166"/>
      <c r="I316" s="166"/>
      <c r="J316" s="169"/>
    </row>
    <row r="317" ht="14.25" spans="1:10">
      <c r="A317" s="167" t="s">
        <v>46</v>
      </c>
      <c r="B317" s="167"/>
      <c r="C317" s="167"/>
      <c r="D317" s="167"/>
      <c r="E317" s="167"/>
      <c r="F317" s="167"/>
      <c r="G317" s="167"/>
      <c r="H317" s="167"/>
      <c r="I317" s="167"/>
      <c r="J317" s="167"/>
    </row>
    <row r="319" ht="24.75" spans="1:10">
      <c r="A319" s="148" t="s">
        <v>27</v>
      </c>
      <c r="B319" s="148"/>
      <c r="C319" s="148"/>
      <c r="D319" s="148"/>
      <c r="E319" s="148"/>
      <c r="F319" s="148"/>
      <c r="G319" s="148"/>
      <c r="H319" s="148"/>
      <c r="I319" s="148"/>
      <c r="J319" s="148"/>
    </row>
    <row r="320" ht="20.25" spans="1:10">
      <c r="A320" s="149" t="s">
        <v>61</v>
      </c>
      <c r="B320" s="149"/>
      <c r="C320" s="149"/>
      <c r="D320" s="149"/>
      <c r="E320" s="149"/>
      <c r="F320" s="149"/>
      <c r="G320" s="149"/>
      <c r="H320" s="149"/>
      <c r="I320" s="149"/>
      <c r="J320" s="149"/>
    </row>
    <row r="321" ht="17.25" spans="1:10">
      <c r="A321" s="150" t="s">
        <v>48</v>
      </c>
      <c r="B321" s="151"/>
      <c r="C321" s="151"/>
      <c r="D321" s="151"/>
      <c r="E321" s="151"/>
      <c r="F321" s="151"/>
      <c r="G321" s="151"/>
      <c r="H321" s="151"/>
      <c r="I321" s="151"/>
      <c r="J321" s="161"/>
    </row>
    <row r="322" ht="17.25" spans="1:10">
      <c r="A322" s="3" t="s">
        <v>30</v>
      </c>
      <c r="B322" s="3" t="s">
        <v>2</v>
      </c>
      <c r="C322" s="3"/>
      <c r="D322" s="3" t="s">
        <v>31</v>
      </c>
      <c r="E322" s="3"/>
      <c r="F322" s="3" t="s">
        <v>32</v>
      </c>
      <c r="G322" s="3"/>
      <c r="H322" s="3" t="s">
        <v>4</v>
      </c>
      <c r="I322" s="3"/>
      <c r="J322" s="3" t="s">
        <v>33</v>
      </c>
    </row>
    <row r="323" ht="17.25" spans="1:10">
      <c r="A323" s="3"/>
      <c r="B323" s="3" t="s">
        <v>15</v>
      </c>
      <c r="C323" s="3" t="s">
        <v>16</v>
      </c>
      <c r="D323" s="3" t="s">
        <v>15</v>
      </c>
      <c r="E323" s="3" t="s">
        <v>16</v>
      </c>
      <c r="F323" s="3" t="s">
        <v>15</v>
      </c>
      <c r="G323" s="3" t="s">
        <v>16</v>
      </c>
      <c r="H323" s="3" t="s">
        <v>15</v>
      </c>
      <c r="I323" s="3" t="s">
        <v>16</v>
      </c>
      <c r="J323" s="3"/>
    </row>
    <row r="324" ht="17.25" spans="1:10">
      <c r="A324" s="3" t="s">
        <v>34</v>
      </c>
      <c r="B324" s="3">
        <f>B310+B325</f>
        <v>175294</v>
      </c>
      <c r="C324" s="3">
        <v>243685</v>
      </c>
      <c r="D324" s="3">
        <v>332920</v>
      </c>
      <c r="E324" s="3"/>
      <c r="F324" s="3">
        <v>155878</v>
      </c>
      <c r="G324" s="3"/>
      <c r="H324" s="3"/>
      <c r="I324" s="3"/>
      <c r="J324" s="3"/>
    </row>
    <row r="325" ht="17.25" spans="1:10">
      <c r="A325" s="3" t="s">
        <v>35</v>
      </c>
      <c r="B325" s="3">
        <v>222</v>
      </c>
      <c r="C325" s="3">
        <f>C324-C310</f>
        <v>-245</v>
      </c>
      <c r="D325" s="3">
        <f>D324-D310</f>
        <v>-794</v>
      </c>
      <c r="E325" s="3"/>
      <c r="F325" s="3">
        <f>F324-F310</f>
        <v>-593</v>
      </c>
      <c r="G325" s="3"/>
      <c r="H325" s="3"/>
      <c r="I325" s="3"/>
      <c r="J325" s="3"/>
    </row>
    <row r="326" ht="17.25" spans="1:10">
      <c r="A326" s="152" t="s">
        <v>36</v>
      </c>
      <c r="B326" s="153">
        <f>B312-B327</f>
        <v>-506599.66</v>
      </c>
      <c r="C326" s="153">
        <f t="shared" ref="C326:D326" si="128">C312-C327</f>
        <v>-704249.65</v>
      </c>
      <c r="D326" s="153">
        <f t="shared" si="128"/>
        <v>-962138.8</v>
      </c>
      <c r="E326" s="153"/>
      <c r="F326" s="153">
        <f t="shared" ref="F326" si="129">F312-F327</f>
        <v>-450487.42</v>
      </c>
      <c r="G326" s="152"/>
      <c r="H326" s="152"/>
      <c r="I326" s="152"/>
      <c r="J326" s="152"/>
    </row>
    <row r="327" ht="17.25" spans="1:10">
      <c r="A327" s="3" t="s">
        <v>37</v>
      </c>
      <c r="B327" s="154">
        <f>B325*2.89</f>
        <v>641.58</v>
      </c>
      <c r="C327" s="154">
        <f t="shared" ref="C327:D327" si="130">C325*2.89</f>
        <v>-708.05</v>
      </c>
      <c r="D327" s="154">
        <f t="shared" si="130"/>
        <v>-2294.66</v>
      </c>
      <c r="E327" s="154"/>
      <c r="F327" s="154">
        <f t="shared" ref="F327" si="131">F325*2.89</f>
        <v>-1713.77</v>
      </c>
      <c r="G327" s="155"/>
      <c r="H327" s="3"/>
      <c r="I327" s="3"/>
      <c r="J327" s="3"/>
    </row>
    <row r="328" ht="14.25" spans="1:10">
      <c r="A328" s="156"/>
      <c r="B328" s="156"/>
      <c r="C328" s="156"/>
      <c r="D328" s="156"/>
      <c r="E328" s="156"/>
      <c r="F328" s="156"/>
      <c r="G328" s="156"/>
      <c r="H328" s="156"/>
      <c r="I328" s="156"/>
      <c r="J328" s="156"/>
    </row>
    <row r="329" ht="17.25" spans="1:10">
      <c r="A329" s="150" t="s">
        <v>42</v>
      </c>
      <c r="B329" s="151"/>
      <c r="C329" s="151"/>
      <c r="D329" s="151"/>
      <c r="E329" s="151"/>
      <c r="F329" s="151"/>
      <c r="G329" s="151"/>
      <c r="H329" s="151"/>
      <c r="I329" s="151"/>
      <c r="J329" s="161"/>
    </row>
    <row r="330" ht="17.25" spans="1:10">
      <c r="A330" s="3" t="s">
        <v>30</v>
      </c>
      <c r="B330" s="3" t="s">
        <v>2</v>
      </c>
      <c r="C330" s="3"/>
      <c r="D330" s="3" t="s">
        <v>31</v>
      </c>
      <c r="E330" s="3"/>
      <c r="F330" s="3" t="s">
        <v>32</v>
      </c>
      <c r="G330" s="3"/>
      <c r="H330" s="3" t="s">
        <v>4</v>
      </c>
      <c r="I330" s="3"/>
      <c r="J330" s="3" t="s">
        <v>33</v>
      </c>
    </row>
    <row r="331" ht="17.25" spans="1:10">
      <c r="A331" s="3"/>
      <c r="B331" s="3" t="s">
        <v>15</v>
      </c>
      <c r="C331" s="3" t="s">
        <v>16</v>
      </c>
      <c r="D331" s="3" t="s">
        <v>15</v>
      </c>
      <c r="E331" s="3" t="s">
        <v>16</v>
      </c>
      <c r="F331" s="3" t="s">
        <v>15</v>
      </c>
      <c r="G331" s="3" t="s">
        <v>16</v>
      </c>
      <c r="H331" s="3" t="s">
        <v>15</v>
      </c>
      <c r="I331" s="3" t="s">
        <v>16</v>
      </c>
      <c r="J331" s="3"/>
    </row>
    <row r="332" ht="17.25" spans="1:10">
      <c r="A332" s="3" t="s">
        <v>34</v>
      </c>
      <c r="B332" s="3">
        <v>175072</v>
      </c>
      <c r="C332" s="3">
        <v>243930</v>
      </c>
      <c r="D332" s="3">
        <v>333714</v>
      </c>
      <c r="E332" s="3"/>
      <c r="F332" s="3">
        <v>156471</v>
      </c>
      <c r="G332" s="3"/>
      <c r="H332" s="3"/>
      <c r="I332" s="3"/>
      <c r="J332" s="3"/>
    </row>
    <row r="333" ht="17.25" spans="1:10">
      <c r="A333" s="3" t="s">
        <v>35</v>
      </c>
      <c r="B333" s="3">
        <f>B332-B324</f>
        <v>-222</v>
      </c>
      <c r="C333" s="3">
        <f t="shared" ref="C333:D333" si="132">C332-C324</f>
        <v>245</v>
      </c>
      <c r="D333" s="3">
        <f t="shared" si="132"/>
        <v>794</v>
      </c>
      <c r="E333" s="3"/>
      <c r="F333" s="3">
        <f>F332-F324</f>
        <v>593</v>
      </c>
      <c r="G333" s="3"/>
      <c r="H333" s="3"/>
      <c r="I333" s="3"/>
      <c r="J333" s="3"/>
    </row>
    <row r="334" ht="17.25" spans="1:10">
      <c r="A334" s="3" t="s">
        <v>36</v>
      </c>
      <c r="B334" s="154">
        <f>B326-B335</f>
        <v>-505958.08</v>
      </c>
      <c r="C334" s="154">
        <f t="shared" ref="C334:D334" si="133">C326-C335</f>
        <v>-704957.7</v>
      </c>
      <c r="D334" s="154">
        <f t="shared" si="133"/>
        <v>-964433.46</v>
      </c>
      <c r="E334" s="154"/>
      <c r="F334" s="154">
        <f t="shared" ref="F334" si="134">F326-F335</f>
        <v>-452201.19</v>
      </c>
      <c r="G334" s="3"/>
      <c r="H334" s="3"/>
      <c r="I334" s="3"/>
      <c r="J334" s="3"/>
    </row>
    <row r="335" ht="17.25" spans="1:10">
      <c r="A335" s="3" t="s">
        <v>37</v>
      </c>
      <c r="B335" s="154">
        <f>B333*2.89</f>
        <v>-641.58</v>
      </c>
      <c r="C335" s="154">
        <f t="shared" ref="C335:D335" si="135">C333*2.89</f>
        <v>708.05</v>
      </c>
      <c r="D335" s="154">
        <f t="shared" si="135"/>
        <v>2294.66</v>
      </c>
      <c r="E335" s="154"/>
      <c r="F335" s="154">
        <f t="shared" ref="F335" si="136">F333*2.89</f>
        <v>1713.77</v>
      </c>
      <c r="G335" s="3"/>
      <c r="H335" s="3"/>
      <c r="I335" s="3"/>
      <c r="J335" s="3"/>
    </row>
    <row r="336" ht="21" spans="1:10">
      <c r="A336" s="157" t="s">
        <v>43</v>
      </c>
      <c r="B336" s="154">
        <f>B325+B333</f>
        <v>0</v>
      </c>
      <c r="C336" s="154">
        <f t="shared" ref="C336:D336" si="137">C325+C333</f>
        <v>0</v>
      </c>
      <c r="D336" s="154">
        <f t="shared" si="137"/>
        <v>0</v>
      </c>
      <c r="E336" s="154"/>
      <c r="F336" s="154">
        <f t="shared" ref="F336" si="138">F325+F333</f>
        <v>0</v>
      </c>
      <c r="G336" s="154"/>
      <c r="H336" s="154"/>
      <c r="I336" s="154"/>
      <c r="J336" s="154"/>
    </row>
    <row r="337" ht="21" spans="1:10">
      <c r="A337" s="157" t="s">
        <v>44</v>
      </c>
      <c r="B337" s="154">
        <f>B335+B327</f>
        <v>0</v>
      </c>
      <c r="C337" s="154">
        <f t="shared" ref="C337:D337" si="139">C335+C327</f>
        <v>0</v>
      </c>
      <c r="D337" s="154">
        <f t="shared" si="139"/>
        <v>0</v>
      </c>
      <c r="E337" s="154"/>
      <c r="F337" s="154">
        <f t="shared" ref="F337" si="140">F335+F327</f>
        <v>0</v>
      </c>
      <c r="G337" s="154"/>
      <c r="H337" s="154"/>
      <c r="I337" s="154"/>
      <c r="J337" s="154"/>
    </row>
    <row r="338" ht="17.25" spans="1:10">
      <c r="A338" s="165" t="s">
        <v>45</v>
      </c>
      <c r="B338" s="166"/>
      <c r="C338" s="166"/>
      <c r="D338" s="166"/>
      <c r="E338" s="166"/>
      <c r="F338" s="166"/>
      <c r="G338" s="166"/>
      <c r="H338" s="166"/>
      <c r="I338" s="166"/>
      <c r="J338" s="169"/>
    </row>
    <row r="339" ht="14.25" spans="1:10">
      <c r="A339" s="167" t="s">
        <v>46</v>
      </c>
      <c r="B339" s="167"/>
      <c r="C339" s="167"/>
      <c r="D339" s="167"/>
      <c r="E339" s="167"/>
      <c r="F339" s="167"/>
      <c r="G339" s="167"/>
      <c r="H339" s="167"/>
      <c r="I339" s="167"/>
      <c r="J339" s="167"/>
    </row>
    <row r="341" ht="24.75" spans="1:10">
      <c r="A341" s="148" t="s">
        <v>27</v>
      </c>
      <c r="B341" s="148"/>
      <c r="C341" s="148"/>
      <c r="D341" s="148"/>
      <c r="E341" s="148"/>
      <c r="F341" s="148"/>
      <c r="G341" s="148"/>
      <c r="H341" s="148"/>
      <c r="I341" s="148"/>
      <c r="J341" s="148"/>
    </row>
    <row r="342" ht="20.25" spans="1:10">
      <c r="A342" s="149" t="s">
        <v>62</v>
      </c>
      <c r="B342" s="149"/>
      <c r="C342" s="149"/>
      <c r="D342" s="149"/>
      <c r="E342" s="149"/>
      <c r="F342" s="149"/>
      <c r="G342" s="149"/>
      <c r="H342" s="149"/>
      <c r="I342" s="149"/>
      <c r="J342" s="149"/>
    </row>
    <row r="343" ht="17.25" spans="1:10">
      <c r="A343" s="150" t="s">
        <v>48</v>
      </c>
      <c r="B343" s="151"/>
      <c r="C343" s="151"/>
      <c r="D343" s="151"/>
      <c r="E343" s="151"/>
      <c r="F343" s="151"/>
      <c r="G343" s="151"/>
      <c r="H343" s="151"/>
      <c r="I343" s="151"/>
      <c r="J343" s="161"/>
    </row>
    <row r="344" ht="17.25" spans="1:10">
      <c r="A344" s="3" t="s">
        <v>30</v>
      </c>
      <c r="B344" s="3" t="s">
        <v>2</v>
      </c>
      <c r="C344" s="3"/>
      <c r="D344" s="3" t="s">
        <v>31</v>
      </c>
      <c r="E344" s="3"/>
      <c r="F344" s="3" t="s">
        <v>32</v>
      </c>
      <c r="G344" s="3"/>
      <c r="H344" s="3" t="s">
        <v>4</v>
      </c>
      <c r="I344" s="3"/>
      <c r="J344" s="3" t="s">
        <v>33</v>
      </c>
    </row>
    <row r="345" ht="17.25" spans="1:10">
      <c r="A345" s="3"/>
      <c r="B345" s="3" t="s">
        <v>15</v>
      </c>
      <c r="C345" s="3" t="s">
        <v>16</v>
      </c>
      <c r="D345" s="3" t="s">
        <v>15</v>
      </c>
      <c r="E345" s="3" t="s">
        <v>16</v>
      </c>
      <c r="F345" s="3" t="s">
        <v>15</v>
      </c>
      <c r="G345" s="3" t="s">
        <v>16</v>
      </c>
      <c r="H345" s="3" t="s">
        <v>15</v>
      </c>
      <c r="I345" s="3" t="s">
        <v>16</v>
      </c>
      <c r="J345" s="3"/>
    </row>
    <row r="346" ht="17.25" spans="1:10">
      <c r="A346" s="3" t="s">
        <v>34</v>
      </c>
      <c r="B346" s="3">
        <f>B332+B347</f>
        <v>175294</v>
      </c>
      <c r="C346" s="3">
        <v>243685</v>
      </c>
      <c r="D346" s="3">
        <v>332920</v>
      </c>
      <c r="E346" s="3"/>
      <c r="F346" s="3">
        <v>155878</v>
      </c>
      <c r="G346" s="3"/>
      <c r="H346" s="3"/>
      <c r="I346" s="3"/>
      <c r="J346" s="3"/>
    </row>
    <row r="347" ht="17.25" spans="1:10">
      <c r="A347" s="3" t="s">
        <v>35</v>
      </c>
      <c r="B347" s="3">
        <v>222</v>
      </c>
      <c r="C347" s="3">
        <f>C346-C332</f>
        <v>-245</v>
      </c>
      <c r="D347" s="3">
        <f>D346-D332</f>
        <v>-794</v>
      </c>
      <c r="E347" s="3"/>
      <c r="F347" s="3">
        <f>F346-F332</f>
        <v>-593</v>
      </c>
      <c r="G347" s="3"/>
      <c r="H347" s="3"/>
      <c r="I347" s="3"/>
      <c r="J347" s="3"/>
    </row>
    <row r="348" ht="17.25" spans="1:10">
      <c r="A348" s="152" t="s">
        <v>36</v>
      </c>
      <c r="B348" s="153">
        <f>B334-B349</f>
        <v>-506599.66</v>
      </c>
      <c r="C348" s="153">
        <f t="shared" ref="C348:D348" si="141">C334-C349</f>
        <v>-704249.65</v>
      </c>
      <c r="D348" s="153">
        <f t="shared" si="141"/>
        <v>-962138.8</v>
      </c>
      <c r="E348" s="153"/>
      <c r="F348" s="153">
        <f t="shared" ref="F348" si="142">F334-F349</f>
        <v>-450487.42</v>
      </c>
      <c r="G348" s="152"/>
      <c r="H348" s="152"/>
      <c r="I348" s="152"/>
      <c r="J348" s="152"/>
    </row>
    <row r="349" ht="17.25" spans="1:10">
      <c r="A349" s="3" t="s">
        <v>37</v>
      </c>
      <c r="B349" s="154">
        <f>B347*2.89</f>
        <v>641.58</v>
      </c>
      <c r="C349" s="154">
        <f t="shared" ref="C349:D349" si="143">C347*2.89</f>
        <v>-708.05</v>
      </c>
      <c r="D349" s="154">
        <f t="shared" si="143"/>
        <v>-2294.66</v>
      </c>
      <c r="E349" s="154"/>
      <c r="F349" s="154">
        <f t="shared" ref="F349" si="144">F347*2.89</f>
        <v>-1713.77</v>
      </c>
      <c r="G349" s="155"/>
      <c r="H349" s="3"/>
      <c r="I349" s="3"/>
      <c r="J349" s="3"/>
    </row>
    <row r="350" ht="14.25" spans="1:10">
      <c r="A350" s="156"/>
      <c r="B350" s="156"/>
      <c r="C350" s="156"/>
      <c r="D350" s="156"/>
      <c r="E350" s="156"/>
      <c r="F350" s="156"/>
      <c r="G350" s="156"/>
      <c r="H350" s="156"/>
      <c r="I350" s="156"/>
      <c r="J350" s="156"/>
    </row>
    <row r="351" ht="17.25" spans="1:10">
      <c r="A351" s="150" t="s">
        <v>42</v>
      </c>
      <c r="B351" s="151"/>
      <c r="C351" s="151"/>
      <c r="D351" s="151"/>
      <c r="E351" s="151"/>
      <c r="F351" s="151"/>
      <c r="G351" s="151"/>
      <c r="H351" s="151"/>
      <c r="I351" s="151"/>
      <c r="J351" s="161"/>
    </row>
    <row r="352" ht="17.25" spans="1:10">
      <c r="A352" s="3" t="s">
        <v>30</v>
      </c>
      <c r="B352" s="3" t="s">
        <v>2</v>
      </c>
      <c r="C352" s="3"/>
      <c r="D352" s="3" t="s">
        <v>31</v>
      </c>
      <c r="E352" s="3"/>
      <c r="F352" s="3" t="s">
        <v>32</v>
      </c>
      <c r="G352" s="3"/>
      <c r="H352" s="3" t="s">
        <v>4</v>
      </c>
      <c r="I352" s="3"/>
      <c r="J352" s="3" t="s">
        <v>33</v>
      </c>
    </row>
    <row r="353" ht="17.25" spans="1:10">
      <c r="A353" s="3"/>
      <c r="B353" s="3" t="s">
        <v>15</v>
      </c>
      <c r="C353" s="3" t="s">
        <v>16</v>
      </c>
      <c r="D353" s="3" t="s">
        <v>15</v>
      </c>
      <c r="E353" s="3" t="s">
        <v>16</v>
      </c>
      <c r="F353" s="3" t="s">
        <v>15</v>
      </c>
      <c r="G353" s="3" t="s">
        <v>16</v>
      </c>
      <c r="H353" s="3" t="s">
        <v>15</v>
      </c>
      <c r="I353" s="3" t="s">
        <v>16</v>
      </c>
      <c r="J353" s="3"/>
    </row>
    <row r="354" ht="17.25" spans="1:10">
      <c r="A354" s="3" t="s">
        <v>34</v>
      </c>
      <c r="B354" s="3">
        <v>175072</v>
      </c>
      <c r="C354" s="3">
        <v>243930</v>
      </c>
      <c r="D354" s="3">
        <v>333714</v>
      </c>
      <c r="E354" s="3"/>
      <c r="F354" s="3">
        <v>156471</v>
      </c>
      <c r="G354" s="3"/>
      <c r="H354" s="3"/>
      <c r="I354" s="3"/>
      <c r="J354" s="3"/>
    </row>
    <row r="355" ht="17.25" spans="1:10">
      <c r="A355" s="3" t="s">
        <v>35</v>
      </c>
      <c r="B355" s="3">
        <f>B354-B346</f>
        <v>-222</v>
      </c>
      <c r="C355" s="3">
        <f t="shared" ref="C355:D355" si="145">C354-C346</f>
        <v>245</v>
      </c>
      <c r="D355" s="3">
        <f t="shared" si="145"/>
        <v>794</v>
      </c>
      <c r="E355" s="3"/>
      <c r="F355" s="3">
        <f>F354-F346</f>
        <v>593</v>
      </c>
      <c r="G355" s="3"/>
      <c r="H355" s="3"/>
      <c r="I355" s="3"/>
      <c r="J355" s="3"/>
    </row>
    <row r="356" ht="17.25" spans="1:10">
      <c r="A356" s="3" t="s">
        <v>36</v>
      </c>
      <c r="B356" s="154">
        <f>B348-B357</f>
        <v>-505958.08</v>
      </c>
      <c r="C356" s="154">
        <f t="shared" ref="C356:D356" si="146">C348-C357</f>
        <v>-704957.7</v>
      </c>
      <c r="D356" s="154">
        <f t="shared" si="146"/>
        <v>-964433.46</v>
      </c>
      <c r="E356" s="154"/>
      <c r="F356" s="154">
        <f t="shared" ref="F356" si="147">F348-F357</f>
        <v>-452201.19</v>
      </c>
      <c r="G356" s="3"/>
      <c r="H356" s="3"/>
      <c r="I356" s="3"/>
      <c r="J356" s="3"/>
    </row>
    <row r="357" ht="17.25" spans="1:10">
      <c r="A357" s="3" t="s">
        <v>37</v>
      </c>
      <c r="B357" s="154">
        <f>B355*2.89</f>
        <v>-641.58</v>
      </c>
      <c r="C357" s="154">
        <f t="shared" ref="C357:D357" si="148">C355*2.89</f>
        <v>708.05</v>
      </c>
      <c r="D357" s="154">
        <f t="shared" si="148"/>
        <v>2294.66</v>
      </c>
      <c r="E357" s="154"/>
      <c r="F357" s="154">
        <f t="shared" ref="F357" si="149">F355*2.89</f>
        <v>1713.77</v>
      </c>
      <c r="G357" s="3"/>
      <c r="H357" s="3"/>
      <c r="I357" s="3"/>
      <c r="J357" s="3"/>
    </row>
    <row r="358" ht="21" spans="1:10">
      <c r="A358" s="157" t="s">
        <v>43</v>
      </c>
      <c r="B358" s="154">
        <f>B347+B355</f>
        <v>0</v>
      </c>
      <c r="C358" s="154">
        <f t="shared" ref="C358:D358" si="150">C347+C355</f>
        <v>0</v>
      </c>
      <c r="D358" s="154">
        <f t="shared" si="150"/>
        <v>0</v>
      </c>
      <c r="E358" s="154"/>
      <c r="F358" s="154">
        <f t="shared" ref="F358" si="151">F347+F355</f>
        <v>0</v>
      </c>
      <c r="G358" s="154"/>
      <c r="H358" s="154"/>
      <c r="I358" s="154"/>
      <c r="J358" s="154"/>
    </row>
    <row r="359" ht="21" spans="1:10">
      <c r="A359" s="157" t="s">
        <v>44</v>
      </c>
      <c r="B359" s="154">
        <f>B357+B349</f>
        <v>0</v>
      </c>
      <c r="C359" s="154">
        <f t="shared" ref="C359:D359" si="152">C357+C349</f>
        <v>0</v>
      </c>
      <c r="D359" s="154">
        <f t="shared" si="152"/>
        <v>0</v>
      </c>
      <c r="E359" s="154"/>
      <c r="F359" s="154">
        <f t="shared" ref="F359" si="153">F357+F349</f>
        <v>0</v>
      </c>
      <c r="G359" s="154"/>
      <c r="H359" s="154"/>
      <c r="I359" s="154"/>
      <c r="J359" s="154"/>
    </row>
    <row r="360" ht="17.25" spans="1:10">
      <c r="A360" s="165" t="s">
        <v>45</v>
      </c>
      <c r="B360" s="166"/>
      <c r="C360" s="166"/>
      <c r="D360" s="166"/>
      <c r="E360" s="166"/>
      <c r="F360" s="166"/>
      <c r="G360" s="166"/>
      <c r="H360" s="166"/>
      <c r="I360" s="166"/>
      <c r="J360" s="169"/>
    </row>
    <row r="361" ht="14.25" spans="1:10">
      <c r="A361" s="167" t="s">
        <v>46</v>
      </c>
      <c r="B361" s="167"/>
      <c r="C361" s="167"/>
      <c r="D361" s="167"/>
      <c r="E361" s="167"/>
      <c r="F361" s="167"/>
      <c r="G361" s="167"/>
      <c r="H361" s="167"/>
      <c r="I361" s="167"/>
      <c r="J361" s="167"/>
    </row>
    <row r="363" ht="24.75" spans="1:10">
      <c r="A363" s="148" t="s">
        <v>27</v>
      </c>
      <c r="B363" s="148"/>
      <c r="C363" s="148"/>
      <c r="D363" s="148"/>
      <c r="E363" s="148"/>
      <c r="F363" s="148"/>
      <c r="G363" s="148"/>
      <c r="H363" s="148"/>
      <c r="I363" s="148"/>
      <c r="J363" s="148"/>
    </row>
    <row r="364" ht="20.25" spans="1:10">
      <c r="A364" s="149" t="s">
        <v>63</v>
      </c>
      <c r="B364" s="149"/>
      <c r="C364" s="149"/>
      <c r="D364" s="149"/>
      <c r="E364" s="149"/>
      <c r="F364" s="149"/>
      <c r="G364" s="149"/>
      <c r="H364" s="149"/>
      <c r="I364" s="149"/>
      <c r="J364" s="149"/>
    </row>
    <row r="365" ht="17.25" spans="1:10">
      <c r="A365" s="150" t="s">
        <v>48</v>
      </c>
      <c r="B365" s="151"/>
      <c r="C365" s="151"/>
      <c r="D365" s="151"/>
      <c r="E365" s="151"/>
      <c r="F365" s="151"/>
      <c r="G365" s="151"/>
      <c r="H365" s="151"/>
      <c r="I365" s="151"/>
      <c r="J365" s="161"/>
    </row>
    <row r="366" ht="17.25" spans="1:10">
      <c r="A366" s="3" t="s">
        <v>30</v>
      </c>
      <c r="B366" s="3" t="s">
        <v>2</v>
      </c>
      <c r="C366" s="3"/>
      <c r="D366" s="3" t="s">
        <v>31</v>
      </c>
      <c r="E366" s="3"/>
      <c r="F366" s="3" t="s">
        <v>32</v>
      </c>
      <c r="G366" s="3"/>
      <c r="H366" s="3" t="s">
        <v>4</v>
      </c>
      <c r="I366" s="3"/>
      <c r="J366" s="3" t="s">
        <v>33</v>
      </c>
    </row>
    <row r="367" ht="17.25" spans="1:10">
      <c r="A367" s="3"/>
      <c r="B367" s="3" t="s">
        <v>15</v>
      </c>
      <c r="C367" s="3" t="s">
        <v>16</v>
      </c>
      <c r="D367" s="3" t="s">
        <v>15</v>
      </c>
      <c r="E367" s="3" t="s">
        <v>16</v>
      </c>
      <c r="F367" s="3" t="s">
        <v>15</v>
      </c>
      <c r="G367" s="3" t="s">
        <v>16</v>
      </c>
      <c r="H367" s="3" t="s">
        <v>15</v>
      </c>
      <c r="I367" s="3" t="s">
        <v>16</v>
      </c>
      <c r="J367" s="3"/>
    </row>
    <row r="368" ht="17.25" spans="1:10">
      <c r="A368" s="3" t="s">
        <v>34</v>
      </c>
      <c r="B368" s="3">
        <f>B354+B369</f>
        <v>175294</v>
      </c>
      <c r="C368" s="3">
        <v>243685</v>
      </c>
      <c r="D368" s="3">
        <v>332920</v>
      </c>
      <c r="E368" s="3"/>
      <c r="F368" s="3">
        <v>155878</v>
      </c>
      <c r="G368" s="3"/>
      <c r="H368" s="3"/>
      <c r="I368" s="3"/>
      <c r="J368" s="3"/>
    </row>
    <row r="369" ht="17.25" spans="1:10">
      <c r="A369" s="3" t="s">
        <v>35</v>
      </c>
      <c r="B369" s="3">
        <v>222</v>
      </c>
      <c r="C369" s="3">
        <f>C368-C354</f>
        <v>-245</v>
      </c>
      <c r="D369" s="3">
        <f>D368-D354</f>
        <v>-794</v>
      </c>
      <c r="E369" s="3"/>
      <c r="F369" s="3">
        <f>F368-F354</f>
        <v>-593</v>
      </c>
      <c r="G369" s="3"/>
      <c r="H369" s="3"/>
      <c r="I369" s="3"/>
      <c r="J369" s="3"/>
    </row>
    <row r="370" ht="17.25" spans="1:10">
      <c r="A370" s="152" t="s">
        <v>36</v>
      </c>
      <c r="B370" s="153">
        <f>B356-B371</f>
        <v>-506599.66</v>
      </c>
      <c r="C370" s="153">
        <f t="shared" ref="C370:D370" si="154">C356-C371</f>
        <v>-704249.65</v>
      </c>
      <c r="D370" s="153">
        <f t="shared" si="154"/>
        <v>-962138.8</v>
      </c>
      <c r="E370" s="153"/>
      <c r="F370" s="153">
        <f t="shared" ref="F370" si="155">F356-F371</f>
        <v>-450487.42</v>
      </c>
      <c r="G370" s="152"/>
      <c r="H370" s="152"/>
      <c r="I370" s="152"/>
      <c r="J370" s="152"/>
    </row>
    <row r="371" ht="17.25" spans="1:10">
      <c r="A371" s="3" t="s">
        <v>37</v>
      </c>
      <c r="B371" s="154">
        <f>B369*2.89</f>
        <v>641.58</v>
      </c>
      <c r="C371" s="154">
        <f t="shared" ref="C371:D371" si="156">C369*2.89</f>
        <v>-708.05</v>
      </c>
      <c r="D371" s="154">
        <f t="shared" si="156"/>
        <v>-2294.66</v>
      </c>
      <c r="E371" s="154"/>
      <c r="F371" s="154">
        <f t="shared" ref="F371" si="157">F369*2.89</f>
        <v>-1713.77</v>
      </c>
      <c r="G371" s="155"/>
      <c r="H371" s="3"/>
      <c r="I371" s="3"/>
      <c r="J371" s="3"/>
    </row>
    <row r="372" ht="14.25" spans="1:10">
      <c r="A372" s="156"/>
      <c r="B372" s="156"/>
      <c r="C372" s="156"/>
      <c r="D372" s="156"/>
      <c r="E372" s="156"/>
      <c r="F372" s="156"/>
      <c r="G372" s="156"/>
      <c r="H372" s="156"/>
      <c r="I372" s="156"/>
      <c r="J372" s="156"/>
    </row>
    <row r="373" ht="17.25" spans="1:10">
      <c r="A373" s="150" t="s">
        <v>42</v>
      </c>
      <c r="B373" s="151"/>
      <c r="C373" s="151"/>
      <c r="D373" s="151"/>
      <c r="E373" s="151"/>
      <c r="F373" s="151"/>
      <c r="G373" s="151"/>
      <c r="H373" s="151"/>
      <c r="I373" s="151"/>
      <c r="J373" s="161"/>
    </row>
    <row r="374" ht="17.25" spans="1:10">
      <c r="A374" s="3" t="s">
        <v>30</v>
      </c>
      <c r="B374" s="3" t="s">
        <v>2</v>
      </c>
      <c r="C374" s="3"/>
      <c r="D374" s="3" t="s">
        <v>31</v>
      </c>
      <c r="E374" s="3"/>
      <c r="F374" s="3" t="s">
        <v>32</v>
      </c>
      <c r="G374" s="3"/>
      <c r="H374" s="3" t="s">
        <v>4</v>
      </c>
      <c r="I374" s="3"/>
      <c r="J374" s="3" t="s">
        <v>33</v>
      </c>
    </row>
    <row r="375" ht="17.25" spans="1:10">
      <c r="A375" s="3"/>
      <c r="B375" s="3" t="s">
        <v>15</v>
      </c>
      <c r="C375" s="3" t="s">
        <v>16</v>
      </c>
      <c r="D375" s="3" t="s">
        <v>15</v>
      </c>
      <c r="E375" s="3" t="s">
        <v>16</v>
      </c>
      <c r="F375" s="3" t="s">
        <v>15</v>
      </c>
      <c r="G375" s="3" t="s">
        <v>16</v>
      </c>
      <c r="H375" s="3" t="s">
        <v>15</v>
      </c>
      <c r="I375" s="3" t="s">
        <v>16</v>
      </c>
      <c r="J375" s="3"/>
    </row>
    <row r="376" ht="17.25" spans="1:10">
      <c r="A376" s="3" t="s">
        <v>34</v>
      </c>
      <c r="B376" s="3">
        <v>175072</v>
      </c>
      <c r="C376" s="3">
        <v>243930</v>
      </c>
      <c r="D376" s="3">
        <v>333714</v>
      </c>
      <c r="E376" s="3"/>
      <c r="F376" s="3">
        <v>156471</v>
      </c>
      <c r="G376" s="3"/>
      <c r="H376" s="3"/>
      <c r="I376" s="3"/>
      <c r="J376" s="3"/>
    </row>
    <row r="377" ht="17.25" spans="1:10">
      <c r="A377" s="3" t="s">
        <v>35</v>
      </c>
      <c r="B377" s="3">
        <f>B376-B368</f>
        <v>-222</v>
      </c>
      <c r="C377" s="3">
        <f t="shared" ref="C377:D377" si="158">C376-C368</f>
        <v>245</v>
      </c>
      <c r="D377" s="3">
        <f t="shared" si="158"/>
        <v>794</v>
      </c>
      <c r="E377" s="3"/>
      <c r="F377" s="3">
        <f>F376-F368</f>
        <v>593</v>
      </c>
      <c r="G377" s="3"/>
      <c r="H377" s="3"/>
      <c r="I377" s="3"/>
      <c r="J377" s="3"/>
    </row>
    <row r="378" ht="17.25" spans="1:10">
      <c r="A378" s="3" t="s">
        <v>36</v>
      </c>
      <c r="B378" s="154">
        <f>B370-B379</f>
        <v>-505958.08</v>
      </c>
      <c r="C378" s="154">
        <f t="shared" ref="C378:D378" si="159">C370-C379</f>
        <v>-704957.7</v>
      </c>
      <c r="D378" s="154">
        <f t="shared" si="159"/>
        <v>-964433.46</v>
      </c>
      <c r="E378" s="154"/>
      <c r="F378" s="154">
        <f t="shared" ref="F378" si="160">F370-F379</f>
        <v>-452201.19</v>
      </c>
      <c r="G378" s="3"/>
      <c r="H378" s="3"/>
      <c r="I378" s="3"/>
      <c r="J378" s="3"/>
    </row>
    <row r="379" ht="17.25" spans="1:10">
      <c r="A379" s="3" t="s">
        <v>37</v>
      </c>
      <c r="B379" s="154">
        <f>B377*2.89</f>
        <v>-641.58</v>
      </c>
      <c r="C379" s="154">
        <f t="shared" ref="C379:D379" si="161">C377*2.89</f>
        <v>708.05</v>
      </c>
      <c r="D379" s="154">
        <f t="shared" si="161"/>
        <v>2294.66</v>
      </c>
      <c r="E379" s="154"/>
      <c r="F379" s="154">
        <f t="shared" ref="F379" si="162">F377*2.89</f>
        <v>1713.77</v>
      </c>
      <c r="G379" s="3"/>
      <c r="H379" s="3"/>
      <c r="I379" s="3"/>
      <c r="J379" s="3"/>
    </row>
    <row r="380" ht="21" spans="1:10">
      <c r="A380" s="157" t="s">
        <v>43</v>
      </c>
      <c r="B380" s="154">
        <f>B369+B377</f>
        <v>0</v>
      </c>
      <c r="C380" s="154">
        <f t="shared" ref="C380:D380" si="163">C369+C377</f>
        <v>0</v>
      </c>
      <c r="D380" s="154">
        <f t="shared" si="163"/>
        <v>0</v>
      </c>
      <c r="E380" s="154"/>
      <c r="F380" s="154">
        <f t="shared" ref="F380" si="164">F369+F377</f>
        <v>0</v>
      </c>
      <c r="G380" s="154"/>
      <c r="H380" s="154"/>
      <c r="I380" s="154"/>
      <c r="J380" s="154"/>
    </row>
    <row r="381" ht="21" spans="1:10">
      <c r="A381" s="157" t="s">
        <v>44</v>
      </c>
      <c r="B381" s="154">
        <f>B379+B371</f>
        <v>0</v>
      </c>
      <c r="C381" s="154">
        <f t="shared" ref="C381:D381" si="165">C379+C371</f>
        <v>0</v>
      </c>
      <c r="D381" s="154">
        <f t="shared" si="165"/>
        <v>0</v>
      </c>
      <c r="E381" s="154"/>
      <c r="F381" s="154">
        <f t="shared" ref="F381" si="166">F379+F371</f>
        <v>0</v>
      </c>
      <c r="G381" s="154"/>
      <c r="H381" s="154"/>
      <c r="I381" s="154"/>
      <c r="J381" s="154"/>
    </row>
    <row r="382" ht="17.25" spans="1:10">
      <c r="A382" s="165" t="s">
        <v>45</v>
      </c>
      <c r="B382" s="166"/>
      <c r="C382" s="166"/>
      <c r="D382" s="166"/>
      <c r="E382" s="166"/>
      <c r="F382" s="166"/>
      <c r="G382" s="166"/>
      <c r="H382" s="166"/>
      <c r="I382" s="166"/>
      <c r="J382" s="169"/>
    </row>
    <row r="383" ht="14.25" spans="1:10">
      <c r="A383" s="167" t="s">
        <v>46</v>
      </c>
      <c r="B383" s="167"/>
      <c r="C383" s="167"/>
      <c r="D383" s="167"/>
      <c r="E383" s="167"/>
      <c r="F383" s="167"/>
      <c r="G383" s="167"/>
      <c r="H383" s="167"/>
      <c r="I383" s="167"/>
      <c r="J383" s="167"/>
    </row>
  </sheetData>
  <mergeCells count="315">
    <mergeCell ref="A1:J1"/>
    <mergeCell ref="A2:J2"/>
    <mergeCell ref="A3:J3"/>
    <mergeCell ref="A4:J4"/>
    <mergeCell ref="B5:C5"/>
    <mergeCell ref="D5:E5"/>
    <mergeCell ref="F5:G5"/>
    <mergeCell ref="H5:I5"/>
    <mergeCell ref="A15:J15"/>
    <mergeCell ref="A16:J16"/>
    <mergeCell ref="B17:C17"/>
    <mergeCell ref="D17:E17"/>
    <mergeCell ref="F17:G17"/>
    <mergeCell ref="H17:I17"/>
    <mergeCell ref="A24:J24"/>
    <mergeCell ref="B25:C25"/>
    <mergeCell ref="D25:E25"/>
    <mergeCell ref="F25:G25"/>
    <mergeCell ref="H25:I25"/>
    <mergeCell ref="A33:J33"/>
    <mergeCell ref="A34:J34"/>
    <mergeCell ref="A36:J36"/>
    <mergeCell ref="A37:J37"/>
    <mergeCell ref="A38:J38"/>
    <mergeCell ref="B39:C39"/>
    <mergeCell ref="D39:E39"/>
    <mergeCell ref="F39:G39"/>
    <mergeCell ref="H39:I39"/>
    <mergeCell ref="A46:J46"/>
    <mergeCell ref="B47:C47"/>
    <mergeCell ref="D47:E47"/>
    <mergeCell ref="F47:G47"/>
    <mergeCell ref="H47:I47"/>
    <mergeCell ref="A55:J55"/>
    <mergeCell ref="A56:J56"/>
    <mergeCell ref="A57:J57"/>
    <mergeCell ref="A58:J58"/>
    <mergeCell ref="A59:J59"/>
    <mergeCell ref="B60:C60"/>
    <mergeCell ref="D60:E60"/>
    <mergeCell ref="F60:G60"/>
    <mergeCell ref="H60:I60"/>
    <mergeCell ref="A67:J67"/>
    <mergeCell ref="B68:C68"/>
    <mergeCell ref="D68:E68"/>
    <mergeCell ref="F68:G68"/>
    <mergeCell ref="H68:I68"/>
    <mergeCell ref="A76:J76"/>
    <mergeCell ref="A77:J77"/>
    <mergeCell ref="A78:J78"/>
    <mergeCell ref="A79:J79"/>
    <mergeCell ref="A80:J80"/>
    <mergeCell ref="B81:C81"/>
    <mergeCell ref="D81:E81"/>
    <mergeCell ref="F81:G81"/>
    <mergeCell ref="H81:I81"/>
    <mergeCell ref="A88:J88"/>
    <mergeCell ref="B89:C89"/>
    <mergeCell ref="D89:E89"/>
    <mergeCell ref="F89:G89"/>
    <mergeCell ref="H89:I89"/>
    <mergeCell ref="A97:J97"/>
    <mergeCell ref="A98:J98"/>
    <mergeCell ref="A100:J100"/>
    <mergeCell ref="A101:J101"/>
    <mergeCell ref="A102:J102"/>
    <mergeCell ref="B103:C103"/>
    <mergeCell ref="D103:E103"/>
    <mergeCell ref="F103:G103"/>
    <mergeCell ref="H103:I103"/>
    <mergeCell ref="A110:J110"/>
    <mergeCell ref="B111:C111"/>
    <mergeCell ref="D111:E111"/>
    <mergeCell ref="F111:G111"/>
    <mergeCell ref="H111:I111"/>
    <mergeCell ref="A119:J119"/>
    <mergeCell ref="A120:J120"/>
    <mergeCell ref="A122:J122"/>
    <mergeCell ref="A123:J123"/>
    <mergeCell ref="A124:J124"/>
    <mergeCell ref="B125:C125"/>
    <mergeCell ref="D125:E125"/>
    <mergeCell ref="F125:G125"/>
    <mergeCell ref="H125:I125"/>
    <mergeCell ref="A132:J132"/>
    <mergeCell ref="B133:C133"/>
    <mergeCell ref="D133:E133"/>
    <mergeCell ref="F133:G133"/>
    <mergeCell ref="H133:I133"/>
    <mergeCell ref="A141:J141"/>
    <mergeCell ref="A142:J142"/>
    <mergeCell ref="A144:J144"/>
    <mergeCell ref="A145:J145"/>
    <mergeCell ref="A146:J146"/>
    <mergeCell ref="B147:C147"/>
    <mergeCell ref="D147:E147"/>
    <mergeCell ref="F147:G147"/>
    <mergeCell ref="H147:I147"/>
    <mergeCell ref="A154:J154"/>
    <mergeCell ref="B155:C155"/>
    <mergeCell ref="D155:E155"/>
    <mergeCell ref="F155:G155"/>
    <mergeCell ref="H155:I155"/>
    <mergeCell ref="A163:J163"/>
    <mergeCell ref="A164:J164"/>
    <mergeCell ref="A166:J166"/>
    <mergeCell ref="A167:J167"/>
    <mergeCell ref="A168:J168"/>
    <mergeCell ref="B169:C169"/>
    <mergeCell ref="D169:E169"/>
    <mergeCell ref="F169:G169"/>
    <mergeCell ref="H169:I169"/>
    <mergeCell ref="A176:J176"/>
    <mergeCell ref="B177:C177"/>
    <mergeCell ref="D177:E177"/>
    <mergeCell ref="F177:G177"/>
    <mergeCell ref="H177:I177"/>
    <mergeCell ref="A185:J185"/>
    <mergeCell ref="A186:J186"/>
    <mergeCell ref="A188:J188"/>
    <mergeCell ref="A189:J189"/>
    <mergeCell ref="A190:J190"/>
    <mergeCell ref="B191:C191"/>
    <mergeCell ref="D191:E191"/>
    <mergeCell ref="F191:G191"/>
    <mergeCell ref="H191:I191"/>
    <mergeCell ref="A198:J198"/>
    <mergeCell ref="B199:C199"/>
    <mergeCell ref="D199:E199"/>
    <mergeCell ref="F199:G199"/>
    <mergeCell ref="H199:I199"/>
    <mergeCell ref="A207:J207"/>
    <mergeCell ref="A208:J208"/>
    <mergeCell ref="A209:J209"/>
    <mergeCell ref="A210:J210"/>
    <mergeCell ref="A211:J211"/>
    <mergeCell ref="B212:C212"/>
    <mergeCell ref="D212:E212"/>
    <mergeCell ref="F212:G212"/>
    <mergeCell ref="H212:I212"/>
    <mergeCell ref="A219:J219"/>
    <mergeCell ref="B220:C220"/>
    <mergeCell ref="D220:E220"/>
    <mergeCell ref="F220:G220"/>
    <mergeCell ref="H220:I220"/>
    <mergeCell ref="A228:J228"/>
    <mergeCell ref="A229:J229"/>
    <mergeCell ref="A231:J231"/>
    <mergeCell ref="A232:J232"/>
    <mergeCell ref="A233:J233"/>
    <mergeCell ref="B234:C234"/>
    <mergeCell ref="D234:E234"/>
    <mergeCell ref="F234:G234"/>
    <mergeCell ref="H234:I234"/>
    <mergeCell ref="A241:J241"/>
    <mergeCell ref="B242:C242"/>
    <mergeCell ref="D242:E242"/>
    <mergeCell ref="F242:G242"/>
    <mergeCell ref="H242:I242"/>
    <mergeCell ref="A250:J250"/>
    <mergeCell ref="A251:J251"/>
    <mergeCell ref="A253:J253"/>
    <mergeCell ref="A254:J254"/>
    <mergeCell ref="A255:J255"/>
    <mergeCell ref="B256:C256"/>
    <mergeCell ref="D256:E256"/>
    <mergeCell ref="F256:G256"/>
    <mergeCell ref="H256:I256"/>
    <mergeCell ref="A263:J263"/>
    <mergeCell ref="B264:C264"/>
    <mergeCell ref="D264:E264"/>
    <mergeCell ref="F264:G264"/>
    <mergeCell ref="H264:I264"/>
    <mergeCell ref="A272:J272"/>
    <mergeCell ref="A273:J273"/>
    <mergeCell ref="A275:J275"/>
    <mergeCell ref="A276:J276"/>
    <mergeCell ref="A277:J277"/>
    <mergeCell ref="B278:C278"/>
    <mergeCell ref="D278:E278"/>
    <mergeCell ref="F278:G278"/>
    <mergeCell ref="H278:I278"/>
    <mergeCell ref="A285:J285"/>
    <mergeCell ref="B286:C286"/>
    <mergeCell ref="D286:E286"/>
    <mergeCell ref="F286:G286"/>
    <mergeCell ref="H286:I286"/>
    <mergeCell ref="A294:J294"/>
    <mergeCell ref="A295:J295"/>
    <mergeCell ref="A297:J297"/>
    <mergeCell ref="A298:J298"/>
    <mergeCell ref="A299:J299"/>
    <mergeCell ref="B300:C300"/>
    <mergeCell ref="D300:E300"/>
    <mergeCell ref="F300:G300"/>
    <mergeCell ref="H300:I300"/>
    <mergeCell ref="A307:J307"/>
    <mergeCell ref="B308:C308"/>
    <mergeCell ref="D308:E308"/>
    <mergeCell ref="F308:G308"/>
    <mergeCell ref="H308:I308"/>
    <mergeCell ref="A316:J316"/>
    <mergeCell ref="A317:J317"/>
    <mergeCell ref="A319:J319"/>
    <mergeCell ref="A320:J320"/>
    <mergeCell ref="A321:J321"/>
    <mergeCell ref="B322:C322"/>
    <mergeCell ref="D322:E322"/>
    <mergeCell ref="F322:G322"/>
    <mergeCell ref="H322:I322"/>
    <mergeCell ref="A329:J329"/>
    <mergeCell ref="B330:C330"/>
    <mergeCell ref="D330:E330"/>
    <mergeCell ref="F330:G330"/>
    <mergeCell ref="H330:I330"/>
    <mergeCell ref="A338:J338"/>
    <mergeCell ref="A339:J339"/>
    <mergeCell ref="A341:J341"/>
    <mergeCell ref="A342:J342"/>
    <mergeCell ref="A343:J343"/>
    <mergeCell ref="B344:C344"/>
    <mergeCell ref="D344:E344"/>
    <mergeCell ref="F344:G344"/>
    <mergeCell ref="H344:I344"/>
    <mergeCell ref="A351:J351"/>
    <mergeCell ref="B352:C352"/>
    <mergeCell ref="D352:E352"/>
    <mergeCell ref="F352:G352"/>
    <mergeCell ref="H352:I352"/>
    <mergeCell ref="A360:J360"/>
    <mergeCell ref="A361:J361"/>
    <mergeCell ref="A363:J363"/>
    <mergeCell ref="A364:J364"/>
    <mergeCell ref="A365:J365"/>
    <mergeCell ref="B366:C366"/>
    <mergeCell ref="D366:E366"/>
    <mergeCell ref="F366:G366"/>
    <mergeCell ref="H366:I366"/>
    <mergeCell ref="A373:J373"/>
    <mergeCell ref="B374:C374"/>
    <mergeCell ref="D374:E374"/>
    <mergeCell ref="F374:G374"/>
    <mergeCell ref="H374:I374"/>
    <mergeCell ref="A382:J382"/>
    <mergeCell ref="A383:J383"/>
    <mergeCell ref="A5:A6"/>
    <mergeCell ref="A17:A18"/>
    <mergeCell ref="A25:A26"/>
    <mergeCell ref="A39:A40"/>
    <mergeCell ref="A47:A48"/>
    <mergeCell ref="A60:A61"/>
    <mergeCell ref="A68:A69"/>
    <mergeCell ref="A81:A82"/>
    <mergeCell ref="A89:A90"/>
    <mergeCell ref="A103:A104"/>
    <mergeCell ref="A111:A112"/>
    <mergeCell ref="A125:A126"/>
    <mergeCell ref="A133:A134"/>
    <mergeCell ref="A147:A148"/>
    <mergeCell ref="A155:A156"/>
    <mergeCell ref="A169:A170"/>
    <mergeCell ref="A177:A178"/>
    <mergeCell ref="A191:A192"/>
    <mergeCell ref="A199:A200"/>
    <mergeCell ref="A212:A213"/>
    <mergeCell ref="A220:A221"/>
    <mergeCell ref="A234:A235"/>
    <mergeCell ref="A242:A243"/>
    <mergeCell ref="A256:A257"/>
    <mergeCell ref="A264:A265"/>
    <mergeCell ref="A278:A279"/>
    <mergeCell ref="A286:A287"/>
    <mergeCell ref="A300:A301"/>
    <mergeCell ref="A308:A309"/>
    <mergeCell ref="A322:A323"/>
    <mergeCell ref="A330:A331"/>
    <mergeCell ref="A344:A345"/>
    <mergeCell ref="A352:A353"/>
    <mergeCell ref="A366:A367"/>
    <mergeCell ref="A374:A375"/>
    <mergeCell ref="J5:J6"/>
    <mergeCell ref="J17:J18"/>
    <mergeCell ref="J25:J26"/>
    <mergeCell ref="J39:J40"/>
    <mergeCell ref="J47:J48"/>
    <mergeCell ref="J60:J61"/>
    <mergeCell ref="J68:J69"/>
    <mergeCell ref="J81:J82"/>
    <mergeCell ref="J89:J90"/>
    <mergeCell ref="J103:J104"/>
    <mergeCell ref="J111:J112"/>
    <mergeCell ref="J125:J126"/>
    <mergeCell ref="J133:J134"/>
    <mergeCell ref="J147:J148"/>
    <mergeCell ref="J155:J156"/>
    <mergeCell ref="J169:J170"/>
    <mergeCell ref="J177:J178"/>
    <mergeCell ref="J191:J192"/>
    <mergeCell ref="J199:J200"/>
    <mergeCell ref="J212:J213"/>
    <mergeCell ref="J220:J221"/>
    <mergeCell ref="J234:J235"/>
    <mergeCell ref="J242:J243"/>
    <mergeCell ref="J256:J257"/>
    <mergeCell ref="J264:J265"/>
    <mergeCell ref="J278:J279"/>
    <mergeCell ref="J286:J287"/>
    <mergeCell ref="J300:J301"/>
    <mergeCell ref="J308:J309"/>
    <mergeCell ref="J322:J323"/>
    <mergeCell ref="J330:J331"/>
    <mergeCell ref="J344:J345"/>
    <mergeCell ref="J352:J353"/>
    <mergeCell ref="J366:J367"/>
    <mergeCell ref="J374:J375"/>
  </mergeCells>
  <pageMargins left="0.905511811023622" right="0.62" top="0.38" bottom="0.37" header="0.31496062992126" footer="0.31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A1" sqref="$A1:$XFD1"/>
    </sheetView>
  </sheetViews>
  <sheetFormatPr defaultColWidth="9" defaultRowHeight="13.5"/>
  <cols>
    <col min="1" max="1" width="19" customWidth="1"/>
    <col min="2" max="9" width="12.625" customWidth="1"/>
    <col min="10" max="10" width="15.25" customWidth="1"/>
  </cols>
  <sheetData>
    <row r="1" ht="21" customHeight="1"/>
    <row r="2" ht="33" customHeight="1" spans="1:10">
      <c r="A2" s="148" t="s">
        <v>27</v>
      </c>
      <c r="B2" s="148"/>
      <c r="C2" s="148"/>
      <c r="D2" s="148"/>
      <c r="E2" s="148"/>
      <c r="F2" s="148"/>
      <c r="G2" s="148"/>
      <c r="H2" s="148"/>
      <c r="I2" s="148"/>
      <c r="J2" s="148"/>
    </row>
    <row r="3" ht="20.25" spans="1:10">
      <c r="A3" s="149" t="s">
        <v>64</v>
      </c>
      <c r="B3" s="149"/>
      <c r="C3" s="149"/>
      <c r="D3" s="149"/>
      <c r="E3" s="149"/>
      <c r="F3" s="149"/>
      <c r="G3" s="149"/>
      <c r="H3" s="149"/>
      <c r="I3" s="149"/>
      <c r="J3" s="149"/>
    </row>
    <row r="4" ht="20.25" customHeight="1" spans="1:10">
      <c r="A4" s="150" t="s">
        <v>48</v>
      </c>
      <c r="B4" s="151"/>
      <c r="C4" s="151"/>
      <c r="D4" s="151"/>
      <c r="E4" s="151"/>
      <c r="F4" s="151"/>
      <c r="G4" s="151"/>
      <c r="H4" s="151"/>
      <c r="I4" s="151"/>
      <c r="J4" s="161"/>
    </row>
    <row r="5" ht="24.75" customHeight="1" spans="1:10">
      <c r="A5" s="3" t="s">
        <v>30</v>
      </c>
      <c r="B5" s="3" t="s">
        <v>2</v>
      </c>
      <c r="C5" s="3"/>
      <c r="D5" s="3" t="s">
        <v>31</v>
      </c>
      <c r="E5" s="3"/>
      <c r="F5" s="3" t="s">
        <v>32</v>
      </c>
      <c r="G5" s="3"/>
      <c r="H5" s="3" t="s">
        <v>4</v>
      </c>
      <c r="I5" s="3"/>
      <c r="J5" s="3" t="s">
        <v>33</v>
      </c>
    </row>
    <row r="6" ht="20.25" customHeight="1" spans="1:10">
      <c r="A6" s="3"/>
      <c r="B6" s="3" t="s">
        <v>15</v>
      </c>
      <c r="C6" s="3" t="s">
        <v>16</v>
      </c>
      <c r="D6" s="3" t="s">
        <v>15</v>
      </c>
      <c r="E6" s="3" t="s">
        <v>16</v>
      </c>
      <c r="F6" s="3" t="s">
        <v>15</v>
      </c>
      <c r="G6" s="3" t="s">
        <v>16</v>
      </c>
      <c r="H6" s="3" t="s">
        <v>15</v>
      </c>
      <c r="I6" s="3" t="s">
        <v>16</v>
      </c>
      <c r="J6" s="3"/>
    </row>
    <row r="7" ht="20.25" customHeight="1" spans="1:10">
      <c r="A7" s="3" t="s">
        <v>34</v>
      </c>
      <c r="B7" s="3"/>
      <c r="C7" s="3"/>
      <c r="D7" s="3"/>
      <c r="E7" s="3"/>
      <c r="F7" s="3"/>
      <c r="G7" s="3"/>
      <c r="H7" s="3"/>
      <c r="I7" s="3"/>
      <c r="J7" s="162"/>
    </row>
    <row r="8" ht="20.25" customHeight="1" spans="1:10">
      <c r="A8" s="3" t="s">
        <v>35</v>
      </c>
      <c r="B8" s="3"/>
      <c r="C8" s="3"/>
      <c r="D8" s="3"/>
      <c r="E8" s="3"/>
      <c r="F8" s="3"/>
      <c r="G8" s="3"/>
      <c r="H8" s="3"/>
      <c r="I8" s="3"/>
      <c r="J8" s="163"/>
    </row>
    <row r="9" s="147" customFormat="1" ht="20.25" customHeight="1" spans="1:10">
      <c r="A9" s="152" t="s">
        <v>36</v>
      </c>
      <c r="B9" s="153"/>
      <c r="C9" s="153"/>
      <c r="D9" s="153"/>
      <c r="E9" s="153"/>
      <c r="F9" s="153"/>
      <c r="G9" s="152"/>
      <c r="H9" s="152"/>
      <c r="I9" s="152"/>
      <c r="J9" s="163"/>
    </row>
    <row r="10" ht="20.25" customHeight="1" spans="1:10">
      <c r="A10" s="3" t="s">
        <v>37</v>
      </c>
      <c r="B10" s="154"/>
      <c r="C10" s="154"/>
      <c r="D10" s="154"/>
      <c r="E10" s="154"/>
      <c r="F10" s="154"/>
      <c r="G10" s="155"/>
      <c r="H10" s="3"/>
      <c r="I10" s="3"/>
      <c r="J10" s="164"/>
    </row>
    <row r="11" ht="20.25" customHeight="1" spans="1:10">
      <c r="A11" s="156"/>
      <c r="B11" s="156"/>
      <c r="C11" s="156"/>
      <c r="D11" s="156"/>
      <c r="E11" s="156"/>
      <c r="F11" s="156"/>
      <c r="G11" s="156"/>
      <c r="H11" s="156"/>
      <c r="I11" s="156"/>
      <c r="J11" s="156"/>
    </row>
    <row r="12" ht="24" customHeight="1" spans="1:10">
      <c r="A12" s="150" t="s">
        <v>42</v>
      </c>
      <c r="B12" s="151"/>
      <c r="C12" s="151"/>
      <c r="D12" s="151"/>
      <c r="E12" s="151"/>
      <c r="F12" s="151"/>
      <c r="G12" s="151"/>
      <c r="H12" s="151"/>
      <c r="I12" s="151"/>
      <c r="J12" s="161"/>
    </row>
    <row r="13" ht="20.25" customHeight="1" spans="1:10">
      <c r="A13" s="3" t="s">
        <v>30</v>
      </c>
      <c r="B13" s="3" t="s">
        <v>2</v>
      </c>
      <c r="C13" s="3"/>
      <c r="D13" s="3" t="s">
        <v>31</v>
      </c>
      <c r="E13" s="3"/>
      <c r="F13" s="3" t="s">
        <v>32</v>
      </c>
      <c r="G13" s="3"/>
      <c r="H13" s="3" t="s">
        <v>4</v>
      </c>
      <c r="I13" s="3"/>
      <c r="J13" s="3" t="s">
        <v>33</v>
      </c>
    </row>
    <row r="14" ht="20.25" customHeight="1" spans="1:10">
      <c r="A14" s="3"/>
      <c r="B14" s="3" t="s">
        <v>15</v>
      </c>
      <c r="C14" s="3" t="s">
        <v>16</v>
      </c>
      <c r="D14" s="3" t="s">
        <v>15</v>
      </c>
      <c r="E14" s="3" t="s">
        <v>16</v>
      </c>
      <c r="F14" s="3" t="s">
        <v>15</v>
      </c>
      <c r="G14" s="3" t="s">
        <v>16</v>
      </c>
      <c r="H14" s="3" t="s">
        <v>15</v>
      </c>
      <c r="I14" s="3" t="s">
        <v>16</v>
      </c>
      <c r="J14" s="3"/>
    </row>
    <row r="15" ht="20.25" customHeight="1" spans="1:10">
      <c r="A15" s="3" t="s">
        <v>34</v>
      </c>
      <c r="B15" s="3"/>
      <c r="C15" s="3"/>
      <c r="D15" s="3"/>
      <c r="E15" s="3"/>
      <c r="F15" s="3"/>
      <c r="G15" s="3"/>
      <c r="H15" s="3"/>
      <c r="I15" s="3"/>
      <c r="J15" s="162"/>
    </row>
    <row r="16" ht="20.25" customHeight="1" spans="1:10">
      <c r="A16" s="3" t="s">
        <v>35</v>
      </c>
      <c r="B16" s="3"/>
      <c r="C16" s="3"/>
      <c r="D16" s="3"/>
      <c r="E16" s="3"/>
      <c r="F16" s="3"/>
      <c r="G16" s="3"/>
      <c r="H16" s="3"/>
      <c r="I16" s="3"/>
      <c r="J16" s="163"/>
    </row>
    <row r="17" ht="20.25" customHeight="1" spans="1:10">
      <c r="A17" s="3" t="s">
        <v>36</v>
      </c>
      <c r="B17" s="154"/>
      <c r="C17" s="154"/>
      <c r="D17" s="154"/>
      <c r="E17" s="154"/>
      <c r="F17" s="154"/>
      <c r="G17" s="3"/>
      <c r="H17" s="3"/>
      <c r="I17" s="3"/>
      <c r="J17" s="163"/>
    </row>
    <row r="18" ht="20.25" customHeight="1" spans="1:10">
      <c r="A18" s="3" t="s">
        <v>37</v>
      </c>
      <c r="B18" s="154"/>
      <c r="C18" s="154"/>
      <c r="D18" s="154"/>
      <c r="E18" s="154"/>
      <c r="F18" s="154"/>
      <c r="G18" s="3"/>
      <c r="H18" s="3"/>
      <c r="I18" s="3"/>
      <c r="J18" s="163"/>
    </row>
    <row r="19" ht="20.25" customHeight="1" spans="1:10">
      <c r="A19" s="157" t="s">
        <v>43</v>
      </c>
      <c r="B19" s="154"/>
      <c r="C19" s="154"/>
      <c r="D19" s="154"/>
      <c r="E19" s="154"/>
      <c r="F19" s="154"/>
      <c r="G19" s="154"/>
      <c r="H19" s="154"/>
      <c r="I19" s="154"/>
      <c r="J19" s="163"/>
    </row>
    <row r="20" ht="20.25" customHeight="1" spans="1:10">
      <c r="A20" s="157" t="s">
        <v>44</v>
      </c>
      <c r="B20" s="154"/>
      <c r="C20" s="154"/>
      <c r="D20" s="154"/>
      <c r="E20" s="154"/>
      <c r="F20" s="154"/>
      <c r="G20" s="154"/>
      <c r="H20" s="154"/>
      <c r="I20" s="154"/>
      <c r="J20" s="164"/>
    </row>
    <row r="21" ht="24.75" customHeight="1" spans="1:10">
      <c r="A21" s="158" t="s">
        <v>45</v>
      </c>
      <c r="B21" s="158"/>
      <c r="C21" s="158"/>
      <c r="D21" s="158"/>
      <c r="E21" s="158"/>
      <c r="F21" s="158"/>
      <c r="G21" s="158"/>
      <c r="H21" s="158"/>
      <c r="I21" s="158"/>
      <c r="J21" s="158"/>
    </row>
    <row r="22" s="82" customFormat="1" ht="15.75" customHeight="1" spans="1:10">
      <c r="A22" s="159"/>
      <c r="B22" s="159"/>
      <c r="C22" s="159"/>
      <c r="D22" s="159"/>
      <c r="E22" s="159"/>
      <c r="F22" s="159"/>
      <c r="G22" s="159"/>
      <c r="H22" s="159"/>
      <c r="I22" s="159"/>
      <c r="J22" s="159"/>
    </row>
    <row r="23" ht="14.25" spans="1:10">
      <c r="A23" s="160" t="s">
        <v>46</v>
      </c>
      <c r="B23" s="160"/>
      <c r="C23" s="160"/>
      <c r="D23" s="160"/>
      <c r="E23" s="160"/>
      <c r="F23" s="160"/>
      <c r="G23" s="160"/>
      <c r="H23" s="160"/>
      <c r="I23" s="160"/>
      <c r="J23" s="160"/>
    </row>
  </sheetData>
  <mergeCells count="20">
    <mergeCell ref="A2:J2"/>
    <mergeCell ref="A3:J3"/>
    <mergeCell ref="A4:J4"/>
    <mergeCell ref="B5:C5"/>
    <mergeCell ref="D5:E5"/>
    <mergeCell ref="F5:G5"/>
    <mergeCell ref="H5:I5"/>
    <mergeCell ref="A12:J12"/>
    <mergeCell ref="B13:C13"/>
    <mergeCell ref="D13:E13"/>
    <mergeCell ref="F13:G13"/>
    <mergeCell ref="H13:I13"/>
    <mergeCell ref="A21:J21"/>
    <mergeCell ref="A23:J23"/>
    <mergeCell ref="A5:A6"/>
    <mergeCell ref="A13:A14"/>
    <mergeCell ref="J5:J6"/>
    <mergeCell ref="J7:J10"/>
    <mergeCell ref="J13:J14"/>
    <mergeCell ref="J15:J20"/>
  </mergeCells>
  <pageMargins left="0.71" right="0.56" top="0.8" bottom="0.748031496062992" header="0.31496062992126" footer="0.31496062992126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X22"/>
  <sheetViews>
    <sheetView workbookViewId="0">
      <selection activeCell="P14" sqref="P14"/>
    </sheetView>
  </sheetViews>
  <sheetFormatPr defaultColWidth="9" defaultRowHeight="16.5"/>
  <cols>
    <col min="1" max="1" width="7.25" style="72" customWidth="1"/>
    <col min="2" max="2" width="5.75" style="72" customWidth="1"/>
    <col min="3" max="3" width="5.5" style="72" customWidth="1"/>
    <col min="4" max="4" width="5.375" style="72" customWidth="1"/>
    <col min="5" max="5" width="5.75" style="72" customWidth="1"/>
    <col min="6" max="6" width="4.5" style="72" customWidth="1"/>
    <col min="7" max="7" width="5.75" style="72" customWidth="1"/>
    <col min="8" max="8" width="5.375" style="72" customWidth="1"/>
    <col min="9" max="9" width="5.75" style="72" customWidth="1"/>
    <col min="10" max="10" width="5.5" style="72" customWidth="1"/>
    <col min="11" max="11" width="9" style="72" customWidth="1"/>
    <col min="12" max="12" width="5.75" style="72" customWidth="1"/>
    <col min="13" max="13" width="5.5" style="72" customWidth="1"/>
    <col min="14" max="14" width="5.375" style="72" customWidth="1"/>
    <col min="15" max="15" width="5.5" style="72" customWidth="1"/>
    <col min="16" max="19" width="5.75" style="72" customWidth="1"/>
    <col min="20" max="20" width="5.625" style="72" customWidth="1"/>
    <col min="21" max="21" width="9.125" style="72" customWidth="1"/>
    <col min="22" max="23" width="4.875" style="72" customWidth="1"/>
    <col min="24" max="24" width="5.25" style="72" customWidth="1"/>
    <col min="25" max="16384" width="9" style="72"/>
  </cols>
  <sheetData>
    <row r="2" s="128" customFormat="1" ht="22.5" spans="1:1">
      <c r="A2" s="128" t="s">
        <v>65</v>
      </c>
    </row>
    <row r="3" s="128" customFormat="1" ht="17.25" customHeight="1"/>
    <row r="4" ht="24.75" customHeight="1" spans="1:23">
      <c r="A4" s="130" t="s">
        <v>66</v>
      </c>
      <c r="G4" s="72" t="s">
        <v>67</v>
      </c>
      <c r="L4" s="72" t="s">
        <v>68</v>
      </c>
      <c r="S4" s="141" t="s">
        <v>69</v>
      </c>
      <c r="T4" s="141"/>
      <c r="U4" s="141"/>
      <c r="V4" s="141"/>
      <c r="W4" s="141"/>
    </row>
    <row r="5" customHeight="1" spans="1:24">
      <c r="A5" s="131" t="s">
        <v>70</v>
      </c>
      <c r="B5" s="105" t="s">
        <v>71</v>
      </c>
      <c r="C5" s="105"/>
      <c r="D5" s="105"/>
      <c r="E5" s="105"/>
      <c r="F5" s="105"/>
      <c r="G5" s="105"/>
      <c r="H5" s="105"/>
      <c r="I5" s="105"/>
      <c r="J5" s="105"/>
      <c r="K5" s="105"/>
      <c r="L5" s="105" t="s">
        <v>72</v>
      </c>
      <c r="M5" s="105"/>
      <c r="N5" s="105"/>
      <c r="O5" s="105"/>
      <c r="P5" s="105"/>
      <c r="Q5" s="105"/>
      <c r="R5" s="105"/>
      <c r="S5" s="105"/>
      <c r="T5" s="105"/>
      <c r="U5" s="105"/>
      <c r="V5" s="105" t="s">
        <v>73</v>
      </c>
      <c r="W5" s="105"/>
      <c r="X5" s="105"/>
    </row>
    <row r="6" s="129" customFormat="1" customHeight="1" spans="1:24">
      <c r="A6" s="132"/>
      <c r="B6" s="106" t="s">
        <v>74</v>
      </c>
      <c r="C6" s="106" t="s">
        <v>75</v>
      </c>
      <c r="D6" s="106"/>
      <c r="E6" s="106"/>
      <c r="F6" s="106"/>
      <c r="G6" s="106" t="s">
        <v>76</v>
      </c>
      <c r="H6" s="106"/>
      <c r="I6" s="106"/>
      <c r="J6" s="106"/>
      <c r="K6" s="106" t="s">
        <v>77</v>
      </c>
      <c r="L6" s="136" t="s">
        <v>74</v>
      </c>
      <c r="M6" s="137" t="s">
        <v>75</v>
      </c>
      <c r="N6" s="138"/>
      <c r="O6" s="138"/>
      <c r="P6" s="139"/>
      <c r="Q6" s="106" t="s">
        <v>76</v>
      </c>
      <c r="R6" s="106"/>
      <c r="S6" s="106"/>
      <c r="T6" s="106"/>
      <c r="U6" s="106" t="s">
        <v>77</v>
      </c>
      <c r="V6" s="140" t="s">
        <v>78</v>
      </c>
      <c r="W6" s="140" t="s">
        <v>79</v>
      </c>
      <c r="X6" s="142" t="s">
        <v>80</v>
      </c>
    </row>
    <row r="7" s="129" customFormat="1" ht="59.25" customHeight="1" spans="1:24">
      <c r="A7" s="133"/>
      <c r="B7" s="106"/>
      <c r="C7" s="106" t="s">
        <v>81</v>
      </c>
      <c r="D7" s="106" t="s">
        <v>82</v>
      </c>
      <c r="E7" s="106" t="s">
        <v>83</v>
      </c>
      <c r="F7" s="106" t="s">
        <v>84</v>
      </c>
      <c r="G7" s="106" t="s">
        <v>85</v>
      </c>
      <c r="H7" s="106" t="s">
        <v>86</v>
      </c>
      <c r="I7" s="106" t="s">
        <v>87</v>
      </c>
      <c r="J7" s="106" t="s">
        <v>84</v>
      </c>
      <c r="K7" s="106"/>
      <c r="L7" s="140"/>
      <c r="M7" s="106" t="s">
        <v>85</v>
      </c>
      <c r="N7" s="106" t="s">
        <v>86</v>
      </c>
      <c r="O7" s="106" t="s">
        <v>87</v>
      </c>
      <c r="P7" s="106" t="s">
        <v>84</v>
      </c>
      <c r="Q7" s="106" t="s">
        <v>85</v>
      </c>
      <c r="R7" s="106" t="s">
        <v>86</v>
      </c>
      <c r="S7" s="106" t="s">
        <v>87</v>
      </c>
      <c r="T7" s="106" t="s">
        <v>84</v>
      </c>
      <c r="U7" s="106"/>
      <c r="V7" s="106"/>
      <c r="W7" s="106"/>
      <c r="X7" s="143"/>
    </row>
    <row r="8" ht="21.75" customHeight="1" spans="1:24">
      <c r="A8" s="134">
        <v>0.375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</row>
    <row r="9" ht="21.75" customHeight="1" spans="1:24">
      <c r="A9" s="134">
        <v>0.458333333333333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</row>
    <row r="10" ht="21.75" customHeight="1" spans="1:24">
      <c r="A10" s="135">
        <v>0.541666666666667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</row>
    <row r="11" ht="21.75" customHeight="1" spans="1:24">
      <c r="A11" s="135">
        <v>0.625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</row>
    <row r="12" ht="21.75" customHeight="1" spans="1:24">
      <c r="A12" s="135">
        <v>0.708333333333333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</row>
    <row r="13" ht="21.75" customHeight="1" spans="1:24">
      <c r="A13" s="135">
        <v>0.791666666666667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</row>
    <row r="14" ht="21.75" customHeight="1" spans="1:24">
      <c r="A14" s="135">
        <v>0.875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</row>
    <row r="15" ht="21.75" customHeight="1" spans="1:24">
      <c r="A15" s="135">
        <v>0.958333333333333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</row>
    <row r="16" ht="21.75" customHeight="1" spans="1:24">
      <c r="A16" s="135">
        <v>1.04166666666667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</row>
    <row r="17" ht="21.75" customHeight="1" spans="1:24">
      <c r="A17" s="135">
        <v>1.125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</row>
    <row r="18" ht="21.75" customHeight="1" spans="1:24">
      <c r="A18" s="135">
        <v>1.20833333333333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</row>
    <row r="19" ht="21.75" customHeight="1" spans="1:24">
      <c r="A19" s="135">
        <v>1.29166666666667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</row>
    <row r="20" ht="28.5" customHeight="1" spans="1:24">
      <c r="A20" s="105" t="s">
        <v>88</v>
      </c>
      <c r="B20" s="105"/>
      <c r="C20" s="105"/>
      <c r="D20" s="105"/>
      <c r="E20" s="105"/>
      <c r="F20" s="105"/>
      <c r="G20" s="105"/>
      <c r="H20" s="105" t="s">
        <v>89</v>
      </c>
      <c r="I20" s="105"/>
      <c r="J20" s="105"/>
      <c r="K20" s="105"/>
      <c r="L20" s="105"/>
      <c r="M20" s="105"/>
      <c r="N20" s="105"/>
      <c r="O20" s="105" t="s">
        <v>90</v>
      </c>
      <c r="P20" s="105"/>
      <c r="Q20" s="105"/>
      <c r="R20" s="144"/>
      <c r="S20" s="145"/>
      <c r="T20" s="145"/>
      <c r="U20" s="145"/>
      <c r="V20" s="145"/>
      <c r="W20" s="145"/>
      <c r="X20" s="146"/>
    </row>
    <row r="21" ht="21.75" customHeight="1"/>
    <row r="22" ht="21.75" customHeight="1" spans="19:19">
      <c r="S22" s="72" t="s">
        <v>91</v>
      </c>
    </row>
  </sheetData>
  <mergeCells count="24">
    <mergeCell ref="A2:X2"/>
    <mergeCell ref="S4:W4"/>
    <mergeCell ref="B5:K5"/>
    <mergeCell ref="L5:U5"/>
    <mergeCell ref="V5:X5"/>
    <mergeCell ref="C6:F6"/>
    <mergeCell ref="G6:J6"/>
    <mergeCell ref="M6:P6"/>
    <mergeCell ref="Q6:T6"/>
    <mergeCell ref="A20:C20"/>
    <mergeCell ref="D20:G20"/>
    <mergeCell ref="H20:J20"/>
    <mergeCell ref="K20:N20"/>
    <mergeCell ref="O20:Q20"/>
    <mergeCell ref="R20:X20"/>
    <mergeCell ref="S22:T22"/>
    <mergeCell ref="A5:A7"/>
    <mergeCell ref="B6:B7"/>
    <mergeCell ref="K6:K7"/>
    <mergeCell ref="L6:L7"/>
    <mergeCell ref="U6:U7"/>
    <mergeCell ref="V6:V7"/>
    <mergeCell ref="W6:W7"/>
    <mergeCell ref="X6:X7"/>
  </mergeCells>
  <pageMargins left="0.51" right="0.32" top="0.38" bottom="0.62" header="0.31496062992126" footer="0.31496062992126"/>
  <pageSetup paperSize="9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opLeftCell="A4" workbookViewId="0">
      <selection activeCell="K10" sqref="K10"/>
    </sheetView>
  </sheetViews>
  <sheetFormatPr defaultColWidth="9" defaultRowHeight="13.5"/>
  <cols>
    <col min="1" max="1" width="8.5" customWidth="1"/>
    <col min="2" max="2" width="7.75" customWidth="1"/>
    <col min="3" max="3" width="7.25" customWidth="1"/>
    <col min="4" max="7" width="8.125" customWidth="1"/>
    <col min="8" max="8" width="7.75" customWidth="1"/>
    <col min="9" max="10" width="7.5" customWidth="1"/>
    <col min="11" max="14" width="8.625" customWidth="1"/>
    <col min="15" max="15" width="11.375" customWidth="1"/>
    <col min="16" max="16" width="11.25" customWidth="1"/>
  </cols>
  <sheetData>
    <row r="1" ht="36.75" customHeight="1"/>
    <row r="2" ht="34.5" customHeight="1" spans="1:16">
      <c r="A2" s="116" t="s">
        <v>92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ht="32.25" customHeight="1" spans="1:16">
      <c r="A3" s="117" t="s">
        <v>93</v>
      </c>
      <c r="B3" s="117"/>
      <c r="C3" s="117"/>
      <c r="D3" s="117"/>
      <c r="E3" s="117" t="s">
        <v>94</v>
      </c>
      <c r="F3" s="117"/>
      <c r="G3" s="117"/>
      <c r="H3" s="117"/>
      <c r="I3" s="117"/>
      <c r="J3" s="117"/>
      <c r="K3" s="122" t="s">
        <v>95</v>
      </c>
      <c r="L3" s="122"/>
      <c r="M3" s="122"/>
      <c r="N3" s="122"/>
      <c r="O3" s="122"/>
      <c r="P3" s="122"/>
    </row>
    <row r="4" ht="30" customHeight="1" spans="1:16">
      <c r="A4" s="117" t="s">
        <v>96</v>
      </c>
      <c r="B4" s="117"/>
      <c r="C4" s="117"/>
      <c r="D4" s="117"/>
      <c r="E4" s="117" t="s">
        <v>97</v>
      </c>
      <c r="F4" s="117"/>
      <c r="G4" s="117"/>
      <c r="H4" s="117"/>
      <c r="I4" s="117" t="s">
        <v>98</v>
      </c>
      <c r="J4" s="117"/>
      <c r="K4" s="117"/>
      <c r="L4" s="117"/>
      <c r="M4" s="117" t="s">
        <v>99</v>
      </c>
      <c r="N4" s="117"/>
      <c r="O4" s="117"/>
      <c r="P4" s="117"/>
    </row>
    <row r="5" ht="28.5" customHeight="1" spans="1:16">
      <c r="A5" s="85" t="s">
        <v>100</v>
      </c>
      <c r="B5" s="85" t="s">
        <v>101</v>
      </c>
      <c r="C5" s="85" t="s">
        <v>102</v>
      </c>
      <c r="D5" s="85" t="s">
        <v>103</v>
      </c>
      <c r="E5" s="85"/>
      <c r="F5" s="85"/>
      <c r="G5" s="85"/>
      <c r="H5" s="85"/>
      <c r="I5" s="85"/>
      <c r="J5" s="85"/>
      <c r="K5" s="85" t="s">
        <v>104</v>
      </c>
      <c r="L5" s="85"/>
      <c r="M5" s="85"/>
      <c r="N5" s="85"/>
      <c r="O5" s="123" t="s">
        <v>105</v>
      </c>
      <c r="P5" s="124"/>
    </row>
    <row r="6" ht="37.5" customHeight="1" spans="1:16">
      <c r="A6" s="85"/>
      <c r="B6" s="85"/>
      <c r="C6" s="85"/>
      <c r="D6" s="85" t="s">
        <v>106</v>
      </c>
      <c r="E6" s="85" t="s">
        <v>107</v>
      </c>
      <c r="F6" s="85" t="s">
        <v>108</v>
      </c>
      <c r="G6" s="85" t="s">
        <v>109</v>
      </c>
      <c r="H6" s="85" t="s">
        <v>110</v>
      </c>
      <c r="I6" s="85" t="s">
        <v>111</v>
      </c>
      <c r="J6" s="85" t="s">
        <v>112</v>
      </c>
      <c r="K6" s="85" t="s">
        <v>107</v>
      </c>
      <c r="L6" s="85" t="s">
        <v>106</v>
      </c>
      <c r="M6" s="85" t="s">
        <v>109</v>
      </c>
      <c r="N6" s="85" t="s">
        <v>108</v>
      </c>
      <c r="O6" s="125"/>
      <c r="P6" s="126"/>
    </row>
    <row r="7" ht="20.25" customHeight="1" spans="1:16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7"/>
      <c r="P7" s="7"/>
    </row>
    <row r="8" ht="20.25" customHeight="1" spans="1:16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7"/>
      <c r="P8" s="7"/>
    </row>
    <row r="9" ht="20.25" customHeight="1" spans="1:16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7"/>
      <c r="P9" s="7"/>
    </row>
    <row r="10" ht="20.25" customHeight="1" spans="1:16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7"/>
      <c r="P10" s="7"/>
    </row>
    <row r="11" ht="20.25" customHeight="1" spans="1:16">
      <c r="A11" s="118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7"/>
      <c r="P11" s="7"/>
    </row>
    <row r="12" ht="20.25" customHeight="1" spans="1:16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7"/>
      <c r="P12" s="7"/>
    </row>
    <row r="13" ht="20.25" customHeight="1" spans="1:16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7"/>
      <c r="P13" s="7"/>
    </row>
    <row r="14" ht="20.25" customHeight="1" spans="1:16">
      <c r="A14" s="118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7"/>
      <c r="P14" s="7"/>
    </row>
    <row r="15" ht="20.25" customHeight="1" spans="1:16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7"/>
      <c r="P15" s="7"/>
    </row>
    <row r="16" ht="20.25" customHeight="1" spans="1:16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7"/>
      <c r="P16" s="7"/>
    </row>
    <row r="17" ht="20.25" customHeight="1" spans="1:16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7"/>
      <c r="P17" s="7"/>
    </row>
    <row r="18" ht="20.25" customHeight="1" spans="1:16">
      <c r="A18" s="119" t="s">
        <v>113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</row>
    <row r="19" ht="47.25" customHeight="1" spans="1:16">
      <c r="A19" s="120" t="s">
        <v>114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7"/>
    </row>
    <row r="20" ht="26.25" customHeight="1" spans="14:14">
      <c r="N20" t="s">
        <v>115</v>
      </c>
    </row>
  </sheetData>
  <mergeCells count="16">
    <mergeCell ref="A2:P2"/>
    <mergeCell ref="A3:D3"/>
    <mergeCell ref="E3:J3"/>
    <mergeCell ref="K3:P3"/>
    <mergeCell ref="A4:D4"/>
    <mergeCell ref="E4:H4"/>
    <mergeCell ref="I4:L4"/>
    <mergeCell ref="M4:P4"/>
    <mergeCell ref="D5:J5"/>
    <mergeCell ref="K5:N5"/>
    <mergeCell ref="A18:O18"/>
    <mergeCell ref="A19:P19"/>
    <mergeCell ref="A5:A6"/>
    <mergeCell ref="B5:B6"/>
    <mergeCell ref="C5:C6"/>
    <mergeCell ref="O5:P6"/>
  </mergeCells>
  <pageMargins left="0.62" right="0.63" top="0.42" bottom="0.52" header="0.31496062992126" footer="0.31496062992126"/>
  <pageSetup paperSize="9" orientation="landscape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workbookViewId="0">
      <selection activeCell="H8" sqref="H8"/>
    </sheetView>
  </sheetViews>
  <sheetFormatPr defaultColWidth="9" defaultRowHeight="13.5"/>
  <cols>
    <col min="1" max="1" width="7.25" style="12" customWidth="1"/>
    <col min="2" max="2" width="7.5" style="12" customWidth="1"/>
    <col min="3" max="4" width="6.875" style="12" customWidth="1"/>
    <col min="5" max="6" width="7.5" style="12" customWidth="1"/>
    <col min="7" max="7" width="7.375" style="12" customWidth="1"/>
    <col min="8" max="9" width="7.5" style="12" customWidth="1"/>
    <col min="10" max="10" width="7.375" style="12" customWidth="1"/>
    <col min="11" max="11" width="6.625" style="12" customWidth="1"/>
    <col min="12" max="12" width="12.375" style="12" customWidth="1"/>
    <col min="13" max="16384" width="9" style="12"/>
  </cols>
  <sheetData>
    <row r="1" ht="31.5" customHeight="1"/>
    <row r="2" ht="29.25" customHeight="1" spans="1:11">
      <c r="A2" s="74" t="s">
        <v>116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ht="21" customHeight="1" spans="1:12">
      <c r="A3" s="103"/>
      <c r="B3" s="103"/>
      <c r="C3" s="103"/>
      <c r="D3" s="103"/>
      <c r="E3" s="103"/>
      <c r="F3" s="103"/>
      <c r="G3" s="104"/>
      <c r="H3" s="104"/>
      <c r="I3" s="104"/>
      <c r="J3" s="104" t="s">
        <v>117</v>
      </c>
      <c r="K3" s="79" t="s">
        <v>118</v>
      </c>
      <c r="L3" s="79" t="s">
        <v>119</v>
      </c>
    </row>
    <row r="4" ht="46.5" customHeight="1" spans="1:12">
      <c r="A4" s="105" t="s">
        <v>70</v>
      </c>
      <c r="B4" s="106" t="s">
        <v>74</v>
      </c>
      <c r="C4" s="106" t="s">
        <v>81</v>
      </c>
      <c r="D4" s="106" t="s">
        <v>82</v>
      </c>
      <c r="E4" s="106" t="s">
        <v>120</v>
      </c>
      <c r="F4" s="106" t="s">
        <v>121</v>
      </c>
      <c r="G4" s="107" t="s">
        <v>122</v>
      </c>
      <c r="H4" s="106" t="s">
        <v>123</v>
      </c>
      <c r="I4" s="106" t="s">
        <v>124</v>
      </c>
      <c r="J4" s="106" t="s">
        <v>125</v>
      </c>
      <c r="K4" s="106" t="s">
        <v>84</v>
      </c>
      <c r="L4" s="106" t="s">
        <v>77</v>
      </c>
    </row>
    <row r="5" ht="22.5" customHeight="1" spans="1:12">
      <c r="A5" s="108">
        <v>0.375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ht="22.5" customHeight="1" spans="1:12">
      <c r="A6" s="108">
        <v>0.458333333333333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ht="22.5" customHeight="1" spans="1:12">
      <c r="A7" s="108">
        <v>0.541666666666667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ht="22.5" customHeight="1" spans="1:12">
      <c r="A8" s="108">
        <v>0.625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ht="22.5" customHeight="1" spans="1:12">
      <c r="A9" s="108">
        <v>0.708333333333333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ht="22.5" customHeight="1" spans="1:12">
      <c r="A10" s="108">
        <v>0.791666666666667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ht="22.5" customHeight="1" spans="1:12">
      <c r="A11" s="108">
        <v>0.875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ht="22.5" customHeight="1" spans="1:12">
      <c r="A12" s="108">
        <v>0.958333333333333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ht="22.5" customHeight="1" spans="1:12">
      <c r="A13" s="108">
        <v>1.04166666666667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ht="22.5" customHeight="1" spans="1:12">
      <c r="A14" s="108">
        <v>1.125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ht="22.5" customHeight="1" spans="1:12">
      <c r="A15" s="108">
        <v>1.20833333333333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ht="22.5" customHeight="1" spans="1:12">
      <c r="A16" s="108">
        <v>1.29166666666667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ht="18" customHeight="1" spans="1:12">
      <c r="A17" s="109" t="s">
        <v>126</v>
      </c>
      <c r="B17" s="109"/>
      <c r="C17" s="109"/>
      <c r="D17" s="110" t="s">
        <v>127</v>
      </c>
      <c r="E17" s="111"/>
      <c r="F17" s="112"/>
      <c r="G17" s="109" t="s">
        <v>126</v>
      </c>
      <c r="H17" s="109"/>
      <c r="I17" s="109"/>
      <c r="J17" s="110" t="s">
        <v>128</v>
      </c>
      <c r="K17" s="77"/>
      <c r="L17" s="77"/>
    </row>
    <row r="18" ht="18" customHeight="1" spans="1:12">
      <c r="A18" s="109"/>
      <c r="B18" s="109"/>
      <c r="C18" s="109"/>
      <c r="D18" s="113"/>
      <c r="E18" s="114"/>
      <c r="F18" s="115"/>
      <c r="G18" s="109"/>
      <c r="H18" s="109"/>
      <c r="I18" s="109"/>
      <c r="J18" s="113"/>
      <c r="K18" s="77"/>
      <c r="L18" s="77"/>
    </row>
    <row r="19" ht="18" customHeight="1" spans="1:12">
      <c r="A19" s="109"/>
      <c r="B19" s="109"/>
      <c r="C19" s="109"/>
      <c r="D19" s="77" t="s">
        <v>129</v>
      </c>
      <c r="E19" s="77"/>
      <c r="F19" s="77"/>
      <c r="G19" s="109"/>
      <c r="H19" s="109"/>
      <c r="I19" s="109"/>
      <c r="J19" s="77" t="s">
        <v>129</v>
      </c>
      <c r="K19" s="77"/>
      <c r="L19" s="77"/>
    </row>
    <row r="20" ht="18" customHeight="1" spans="1:12">
      <c r="A20" s="109"/>
      <c r="B20" s="109"/>
      <c r="C20" s="109"/>
      <c r="D20" s="77"/>
      <c r="E20" s="77"/>
      <c r="F20" s="77"/>
      <c r="G20" s="109"/>
      <c r="H20" s="109"/>
      <c r="I20" s="109"/>
      <c r="J20" s="77"/>
      <c r="K20" s="77"/>
      <c r="L20" s="77"/>
    </row>
    <row r="21" spans="1:12">
      <c r="A21" s="78" t="s">
        <v>130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</row>
    <row r="22" spans="1:12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</row>
    <row r="23" spans="1:12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</row>
    <row r="24" spans="1:12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</row>
    <row r="25" spans="1:12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</row>
    <row r="26" spans="1:12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</row>
    <row r="27" spans="1:12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</row>
    <row r="28" spans="1:12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</row>
    <row r="29" spans="1:12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</row>
    <row r="30" spans="1:12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</row>
    <row r="31" spans="1:12">
      <c r="A31" s="78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</row>
    <row r="32" spans="1:12">
      <c r="A32" s="78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</row>
    <row r="33" spans="1:12">
      <c r="A33" s="78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</row>
    <row r="34" spans="1:12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</row>
    <row r="35" spans="1:12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</row>
    <row r="36" ht="27.75" customHeight="1" spans="1:12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</row>
    <row r="38" spans="10:10">
      <c r="J38" s="12" t="s">
        <v>115</v>
      </c>
    </row>
  </sheetData>
  <mergeCells count="12">
    <mergeCell ref="A2:K2"/>
    <mergeCell ref="D17:D18"/>
    <mergeCell ref="D19:D20"/>
    <mergeCell ref="J17:J18"/>
    <mergeCell ref="J19:J20"/>
    <mergeCell ref="A21:L36"/>
    <mergeCell ref="A17:C20"/>
    <mergeCell ref="G17:I20"/>
    <mergeCell ref="E17:F18"/>
    <mergeCell ref="K17:L18"/>
    <mergeCell ref="E19:F20"/>
    <mergeCell ref="K19:L20"/>
  </mergeCells>
  <pageMargins left="0.54" right="0.6" top="0.6" bottom="0.64" header="0.31496062992126" footer="0.31496062992126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zoomScale="80" zoomScaleNormal="80" workbookViewId="0">
      <selection activeCell="A2" sqref="A2:F9"/>
    </sheetView>
  </sheetViews>
  <sheetFormatPr defaultColWidth="9" defaultRowHeight="13.5" outlineLevelCol="5"/>
  <cols>
    <col min="1" max="1" width="11.625" customWidth="1"/>
    <col min="2" max="4" width="14.875" customWidth="1"/>
    <col min="5" max="5" width="13.875" customWidth="1"/>
    <col min="6" max="6" width="20.375" customWidth="1"/>
  </cols>
  <sheetData>
    <row r="1" ht="20.25" customHeight="1"/>
    <row r="2" ht="31.5" customHeight="1" spans="1:6">
      <c r="A2" s="95" t="s">
        <v>131</v>
      </c>
      <c r="B2" s="95"/>
      <c r="C2" s="95"/>
      <c r="D2" s="95"/>
      <c r="E2" s="95"/>
      <c r="F2" s="95"/>
    </row>
    <row r="3" ht="32.25" customHeight="1" spans="1:6">
      <c r="A3" s="6" t="s">
        <v>17</v>
      </c>
      <c r="B3" s="6"/>
      <c r="C3" s="6" t="s">
        <v>132</v>
      </c>
      <c r="D3" s="6"/>
      <c r="E3" s="6" t="s">
        <v>133</v>
      </c>
      <c r="F3" s="6"/>
    </row>
    <row r="4" ht="397.5" customHeight="1" spans="1:6">
      <c r="A4" s="6" t="s">
        <v>134</v>
      </c>
      <c r="B4" s="96"/>
      <c r="C4" s="97"/>
      <c r="D4" s="97"/>
      <c r="E4" s="97"/>
      <c r="F4" s="98"/>
    </row>
    <row r="5" ht="57.75" customHeight="1" spans="1:6">
      <c r="A5" s="6" t="s">
        <v>135</v>
      </c>
      <c r="B5" s="96"/>
      <c r="C5" s="97"/>
      <c r="D5" s="97"/>
      <c r="E5" s="97"/>
      <c r="F5" s="98"/>
    </row>
    <row r="6" ht="65.25" customHeight="1" spans="1:6">
      <c r="A6" s="99" t="s">
        <v>136</v>
      </c>
      <c r="B6" s="96"/>
      <c r="C6" s="97"/>
      <c r="D6" s="97"/>
      <c r="E6" s="97"/>
      <c r="F6" s="98"/>
    </row>
    <row r="7" ht="61.5" customHeight="1" spans="1:6">
      <c r="A7" s="100" t="s">
        <v>137</v>
      </c>
      <c r="B7" s="96"/>
      <c r="C7" s="97"/>
      <c r="D7" s="97"/>
      <c r="E7" s="97"/>
      <c r="F7" s="98"/>
    </row>
    <row r="8" ht="59.25" customHeight="1" spans="1:6">
      <c r="A8" s="100" t="s">
        <v>138</v>
      </c>
      <c r="B8" s="96"/>
      <c r="C8" s="97"/>
      <c r="D8" s="97"/>
      <c r="E8" s="97"/>
      <c r="F8" s="98"/>
    </row>
    <row r="9" ht="45" customHeight="1" spans="1:6">
      <c r="A9" s="101" t="s">
        <v>139</v>
      </c>
      <c r="B9" s="102"/>
      <c r="C9" s="102" t="s">
        <v>140</v>
      </c>
      <c r="D9" s="102"/>
      <c r="E9" s="102" t="s">
        <v>141</v>
      </c>
      <c r="F9" s="83"/>
    </row>
    <row r="10" ht="32.25" customHeight="1"/>
    <row r="11" ht="32.25" customHeight="1"/>
    <row r="12" ht="32.25" customHeight="1"/>
  </sheetData>
  <mergeCells count="6">
    <mergeCell ref="A2:F2"/>
    <mergeCell ref="B4:F4"/>
    <mergeCell ref="B5:F5"/>
    <mergeCell ref="B6:F6"/>
    <mergeCell ref="B7:F7"/>
    <mergeCell ref="B8:F8"/>
  </mergeCells>
  <pageMargins left="0.59" right="0.7" top="0.45" bottom="0.42" header="0.3" footer="0.3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19" workbookViewId="0">
      <selection activeCell="A2" sqref="A2:K45"/>
    </sheetView>
  </sheetViews>
  <sheetFormatPr defaultColWidth="9" defaultRowHeight="13.5"/>
  <cols>
    <col min="1" max="1" width="9.25" customWidth="1"/>
    <col min="2" max="2" width="7.875" customWidth="1"/>
    <col min="3" max="3" width="8.875" customWidth="1"/>
    <col min="4" max="4" width="6" customWidth="1"/>
    <col min="5" max="5" width="7.5" customWidth="1"/>
    <col min="6" max="6" width="8" customWidth="1"/>
    <col min="7" max="7" width="6.25" customWidth="1"/>
    <col min="8" max="8" width="7.375" customWidth="1"/>
    <col min="9" max="9" width="7" customWidth="1"/>
    <col min="11" max="11" width="16.5" customWidth="1"/>
  </cols>
  <sheetData>
    <row r="1" ht="30.75" customHeight="1"/>
    <row r="2" ht="33.75" customHeight="1" spans="1:13">
      <c r="A2" s="84" t="s">
        <v>142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90"/>
    </row>
    <row r="3" ht="22.5" customHeight="1" spans="1:13">
      <c r="A3" s="85" t="s">
        <v>17</v>
      </c>
      <c r="B3" s="85" t="s">
        <v>70</v>
      </c>
      <c r="C3" s="85" t="s">
        <v>143</v>
      </c>
      <c r="D3" s="85" t="s">
        <v>144</v>
      </c>
      <c r="E3" s="85" t="s">
        <v>145</v>
      </c>
      <c r="F3" s="85" t="s">
        <v>146</v>
      </c>
      <c r="G3" s="85" t="s">
        <v>147</v>
      </c>
      <c r="H3" s="85" t="s">
        <v>148</v>
      </c>
      <c r="I3" s="85" t="s">
        <v>149</v>
      </c>
      <c r="J3" s="85" t="s">
        <v>150</v>
      </c>
      <c r="K3" s="85" t="s">
        <v>33</v>
      </c>
      <c r="L3" s="91"/>
      <c r="M3" s="90"/>
    </row>
    <row r="4" ht="22.5" customHeight="1" spans="1:13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91"/>
      <c r="M4" s="90"/>
    </row>
    <row r="5" ht="14.25" spans="1:13">
      <c r="A5" s="86"/>
      <c r="B5" s="86"/>
      <c r="C5" s="86"/>
      <c r="D5" s="86"/>
      <c r="E5" s="86"/>
      <c r="F5" s="86"/>
      <c r="G5" s="86"/>
      <c r="H5" s="86"/>
      <c r="I5" s="86"/>
      <c r="J5" s="92"/>
      <c r="K5" s="86"/>
      <c r="L5" s="93"/>
      <c r="M5" s="90"/>
    </row>
    <row r="6" ht="14.25" spans="1:13">
      <c r="A6" s="86"/>
      <c r="B6" s="86"/>
      <c r="C6" s="86"/>
      <c r="D6" s="86"/>
      <c r="E6" s="86"/>
      <c r="F6" s="86"/>
      <c r="G6" s="86"/>
      <c r="H6" s="86"/>
      <c r="I6" s="86"/>
      <c r="J6" s="92"/>
      <c r="K6" s="86"/>
      <c r="L6" s="93"/>
      <c r="M6" s="90"/>
    </row>
    <row r="7" ht="14.25" spans="1:13">
      <c r="A7" s="86"/>
      <c r="B7" s="86"/>
      <c r="C7" s="86"/>
      <c r="D7" s="86"/>
      <c r="E7" s="86"/>
      <c r="F7" s="86"/>
      <c r="G7" s="86"/>
      <c r="H7" s="86"/>
      <c r="I7" s="86"/>
      <c r="J7" s="92"/>
      <c r="K7" s="86"/>
      <c r="L7" s="93"/>
      <c r="M7" s="90"/>
    </row>
    <row r="8" ht="14.25" spans="1:13">
      <c r="A8" s="86"/>
      <c r="B8" s="86"/>
      <c r="C8" s="86"/>
      <c r="D8" s="86"/>
      <c r="E8" s="86"/>
      <c r="F8" s="86"/>
      <c r="G8" s="86"/>
      <c r="H8" s="86"/>
      <c r="I8" s="86"/>
      <c r="J8" s="92"/>
      <c r="K8" s="86"/>
      <c r="L8" s="93"/>
      <c r="M8" s="90"/>
    </row>
    <row r="9" ht="14.25" spans="1:13">
      <c r="A9" s="86"/>
      <c r="B9" s="86"/>
      <c r="C9" s="86"/>
      <c r="D9" s="86"/>
      <c r="E9" s="86"/>
      <c r="F9" s="86"/>
      <c r="G9" s="86"/>
      <c r="H9" s="86"/>
      <c r="I9" s="86"/>
      <c r="J9" s="92"/>
      <c r="K9" s="86"/>
      <c r="L9" s="93"/>
      <c r="M9" s="90"/>
    </row>
    <row r="10" ht="14.25" spans="1:13">
      <c r="A10" s="86"/>
      <c r="B10" s="86"/>
      <c r="C10" s="86"/>
      <c r="D10" s="86"/>
      <c r="E10" s="86"/>
      <c r="F10" s="86"/>
      <c r="G10" s="86"/>
      <c r="H10" s="86"/>
      <c r="I10" s="86"/>
      <c r="J10" s="92"/>
      <c r="K10" s="86"/>
      <c r="L10" s="93"/>
      <c r="M10" s="90"/>
    </row>
    <row r="11" ht="14.25" spans="1:13">
      <c r="A11" s="86"/>
      <c r="B11" s="86"/>
      <c r="C11" s="86"/>
      <c r="D11" s="86"/>
      <c r="E11" s="86"/>
      <c r="F11" s="86"/>
      <c r="G11" s="86"/>
      <c r="H11" s="86"/>
      <c r="I11" s="86"/>
      <c r="J11" s="92"/>
      <c r="K11" s="86"/>
      <c r="L11" s="93"/>
      <c r="M11" s="90"/>
    </row>
    <row r="12" ht="14.25" spans="1:13">
      <c r="A12" s="86"/>
      <c r="B12" s="86"/>
      <c r="C12" s="86"/>
      <c r="D12" s="86"/>
      <c r="E12" s="86"/>
      <c r="F12" s="86"/>
      <c r="G12" s="86"/>
      <c r="H12" s="86"/>
      <c r="I12" s="86"/>
      <c r="J12" s="92"/>
      <c r="K12" s="86"/>
      <c r="L12" s="93"/>
      <c r="M12" s="90"/>
    </row>
    <row r="13" ht="14.25" spans="1:13">
      <c r="A13" s="86"/>
      <c r="B13" s="86"/>
      <c r="C13" s="86"/>
      <c r="D13" s="86"/>
      <c r="E13" s="86"/>
      <c r="F13" s="86"/>
      <c r="G13" s="86"/>
      <c r="H13" s="86"/>
      <c r="I13" s="86"/>
      <c r="J13" s="92"/>
      <c r="K13" s="86"/>
      <c r="L13" s="93"/>
      <c r="M13" s="90"/>
    </row>
    <row r="14" ht="14.25" spans="1:13">
      <c r="A14" s="86"/>
      <c r="B14" s="86"/>
      <c r="C14" s="86"/>
      <c r="D14" s="86"/>
      <c r="E14" s="86"/>
      <c r="F14" s="86"/>
      <c r="G14" s="86"/>
      <c r="H14" s="86"/>
      <c r="I14" s="86"/>
      <c r="J14" s="92"/>
      <c r="K14" s="86"/>
      <c r="L14" s="93"/>
      <c r="M14" s="90"/>
    </row>
    <row r="15" ht="14.25" spans="1:13">
      <c r="A15" s="86"/>
      <c r="B15" s="86"/>
      <c r="C15" s="86"/>
      <c r="D15" s="86"/>
      <c r="E15" s="86"/>
      <c r="F15" s="86"/>
      <c r="G15" s="86"/>
      <c r="H15" s="86"/>
      <c r="I15" s="86"/>
      <c r="J15" s="92"/>
      <c r="K15" s="86"/>
      <c r="L15" s="93"/>
      <c r="M15" s="90"/>
    </row>
    <row r="16" ht="14.25" spans="1:13">
      <c r="A16" s="86"/>
      <c r="B16" s="86"/>
      <c r="C16" s="86"/>
      <c r="D16" s="86"/>
      <c r="E16" s="86"/>
      <c r="F16" s="86"/>
      <c r="G16" s="86"/>
      <c r="H16" s="86"/>
      <c r="I16" s="86"/>
      <c r="J16" s="92"/>
      <c r="K16" s="86"/>
      <c r="L16" s="93"/>
      <c r="M16" s="90"/>
    </row>
    <row r="17" ht="14.25" spans="1:13">
      <c r="A17" s="86"/>
      <c r="B17" s="86"/>
      <c r="C17" s="86"/>
      <c r="D17" s="86"/>
      <c r="E17" s="86"/>
      <c r="F17" s="86"/>
      <c r="G17" s="86"/>
      <c r="H17" s="86"/>
      <c r="I17" s="86"/>
      <c r="J17" s="92"/>
      <c r="K17" s="86"/>
      <c r="L17" s="93"/>
      <c r="M17" s="90"/>
    </row>
    <row r="18" ht="14.25" spans="1:13">
      <c r="A18" s="86"/>
      <c r="B18" s="86"/>
      <c r="C18" s="86"/>
      <c r="D18" s="86"/>
      <c r="E18" s="86"/>
      <c r="F18" s="86"/>
      <c r="G18" s="86"/>
      <c r="H18" s="86"/>
      <c r="I18" s="86"/>
      <c r="J18" s="92"/>
      <c r="K18" s="86"/>
      <c r="L18" s="93"/>
      <c r="M18" s="90"/>
    </row>
    <row r="19" ht="14.25" spans="1:13">
      <c r="A19" s="86"/>
      <c r="B19" s="86"/>
      <c r="C19" s="86"/>
      <c r="D19" s="86"/>
      <c r="E19" s="86"/>
      <c r="F19" s="86"/>
      <c r="G19" s="86"/>
      <c r="H19" s="86"/>
      <c r="I19" s="86"/>
      <c r="J19" s="92"/>
      <c r="K19" s="86"/>
      <c r="L19" s="93"/>
      <c r="M19" s="90"/>
    </row>
    <row r="20" ht="14.25" spans="1:13">
      <c r="A20" s="86"/>
      <c r="B20" s="86"/>
      <c r="C20" s="86"/>
      <c r="D20" s="86"/>
      <c r="E20" s="86"/>
      <c r="F20" s="86"/>
      <c r="G20" s="86"/>
      <c r="H20" s="86"/>
      <c r="I20" s="86"/>
      <c r="J20" s="92"/>
      <c r="K20" s="86"/>
      <c r="L20" s="93"/>
      <c r="M20" s="90"/>
    </row>
    <row r="21" ht="14.25" spans="1:13">
      <c r="A21" s="86"/>
      <c r="B21" s="86"/>
      <c r="C21" s="86"/>
      <c r="D21" s="86"/>
      <c r="E21" s="86"/>
      <c r="F21" s="86"/>
      <c r="G21" s="86"/>
      <c r="H21" s="86"/>
      <c r="I21" s="86"/>
      <c r="J21" s="92"/>
      <c r="K21" s="86"/>
      <c r="L21" s="93"/>
      <c r="M21" s="90"/>
    </row>
    <row r="22" ht="14.25" spans="1:13">
      <c r="A22" s="86"/>
      <c r="B22" s="86"/>
      <c r="C22" s="86"/>
      <c r="D22" s="86"/>
      <c r="E22" s="86"/>
      <c r="F22" s="86"/>
      <c r="G22" s="86"/>
      <c r="H22" s="86"/>
      <c r="I22" s="86"/>
      <c r="J22" s="92"/>
      <c r="K22" s="86"/>
      <c r="L22" s="93"/>
      <c r="M22" s="90"/>
    </row>
    <row r="23" ht="14.25" spans="1:13">
      <c r="A23" s="86"/>
      <c r="B23" s="86"/>
      <c r="C23" s="86"/>
      <c r="D23" s="86"/>
      <c r="E23" s="86"/>
      <c r="F23" s="86"/>
      <c r="G23" s="86"/>
      <c r="H23" s="86"/>
      <c r="I23" s="86"/>
      <c r="J23" s="92"/>
      <c r="K23" s="86"/>
      <c r="L23" s="93"/>
      <c r="M23" s="90"/>
    </row>
    <row r="24" ht="14.25" spans="1:13">
      <c r="A24" s="86"/>
      <c r="B24" s="86"/>
      <c r="C24" s="86"/>
      <c r="D24" s="86"/>
      <c r="E24" s="86"/>
      <c r="F24" s="86"/>
      <c r="G24" s="86"/>
      <c r="H24" s="86"/>
      <c r="I24" s="86"/>
      <c r="J24" s="92"/>
      <c r="K24" s="86"/>
      <c r="L24" s="93"/>
      <c r="M24" s="90"/>
    </row>
    <row r="25" ht="14.25" spans="1:13">
      <c r="A25" s="86"/>
      <c r="B25" s="86"/>
      <c r="C25" s="86"/>
      <c r="D25" s="86"/>
      <c r="E25" s="86"/>
      <c r="F25" s="86"/>
      <c r="G25" s="86"/>
      <c r="H25" s="86"/>
      <c r="I25" s="86"/>
      <c r="J25" s="92"/>
      <c r="K25" s="86"/>
      <c r="L25" s="93"/>
      <c r="M25" s="90"/>
    </row>
    <row r="26" ht="14.25" spans="1:13">
      <c r="A26" s="86"/>
      <c r="B26" s="86"/>
      <c r="C26" s="86"/>
      <c r="D26" s="86"/>
      <c r="E26" s="86"/>
      <c r="F26" s="86"/>
      <c r="G26" s="86"/>
      <c r="H26" s="86"/>
      <c r="I26" s="86"/>
      <c r="J26" s="92"/>
      <c r="K26" s="86"/>
      <c r="L26" s="93"/>
      <c r="M26" s="90"/>
    </row>
    <row r="27" ht="14.25" spans="1:13">
      <c r="A27" s="86"/>
      <c r="B27" s="86"/>
      <c r="C27" s="86"/>
      <c r="D27" s="86"/>
      <c r="E27" s="86"/>
      <c r="F27" s="86"/>
      <c r="G27" s="86"/>
      <c r="H27" s="86"/>
      <c r="I27" s="86"/>
      <c r="J27" s="92"/>
      <c r="K27" s="86"/>
      <c r="L27" s="93"/>
      <c r="M27" s="90"/>
    </row>
    <row r="28" ht="14.25" spans="1:13">
      <c r="A28" s="86"/>
      <c r="B28" s="86"/>
      <c r="C28" s="86"/>
      <c r="D28" s="86"/>
      <c r="E28" s="86"/>
      <c r="F28" s="86"/>
      <c r="G28" s="86"/>
      <c r="H28" s="86"/>
      <c r="I28" s="86"/>
      <c r="J28" s="92"/>
      <c r="K28" s="86"/>
      <c r="L28" s="93"/>
      <c r="M28" s="90"/>
    </row>
    <row r="29" ht="14.25" spans="1:13">
      <c r="A29" s="86"/>
      <c r="B29" s="86"/>
      <c r="C29" s="86"/>
      <c r="D29" s="86"/>
      <c r="E29" s="86"/>
      <c r="F29" s="86"/>
      <c r="G29" s="86"/>
      <c r="H29" s="86"/>
      <c r="I29" s="86"/>
      <c r="J29" s="92"/>
      <c r="K29" s="86"/>
      <c r="L29" s="93"/>
      <c r="M29" s="90"/>
    </row>
    <row r="30" ht="14.25" spans="1:13">
      <c r="A30" s="86"/>
      <c r="B30" s="86"/>
      <c r="C30" s="86"/>
      <c r="D30" s="86"/>
      <c r="E30" s="86"/>
      <c r="F30" s="86"/>
      <c r="G30" s="86"/>
      <c r="H30" s="86"/>
      <c r="I30" s="86"/>
      <c r="J30" s="92"/>
      <c r="K30" s="86"/>
      <c r="L30" s="93"/>
      <c r="M30" s="90"/>
    </row>
    <row r="31" ht="14.25" spans="1:13">
      <c r="A31" s="86"/>
      <c r="B31" s="86"/>
      <c r="C31" s="86"/>
      <c r="D31" s="86"/>
      <c r="E31" s="86"/>
      <c r="F31" s="86"/>
      <c r="G31" s="86"/>
      <c r="H31" s="86"/>
      <c r="I31" s="86"/>
      <c r="J31" s="92"/>
      <c r="K31" s="86"/>
      <c r="L31" s="93"/>
      <c r="M31" s="90"/>
    </row>
    <row r="32" ht="14.25" spans="1:13">
      <c r="A32" s="86"/>
      <c r="B32" s="86"/>
      <c r="C32" s="86"/>
      <c r="D32" s="86"/>
      <c r="E32" s="86"/>
      <c r="F32" s="86"/>
      <c r="G32" s="86"/>
      <c r="H32" s="86"/>
      <c r="I32" s="86"/>
      <c r="J32" s="92"/>
      <c r="K32" s="86"/>
      <c r="L32" s="93"/>
      <c r="M32" s="90"/>
    </row>
    <row r="33" ht="14.25" spans="1:13">
      <c r="A33" s="86"/>
      <c r="B33" s="86"/>
      <c r="C33" s="86"/>
      <c r="D33" s="86"/>
      <c r="E33" s="86"/>
      <c r="F33" s="86"/>
      <c r="G33" s="86"/>
      <c r="H33" s="86"/>
      <c r="I33" s="86"/>
      <c r="J33" s="92"/>
      <c r="K33" s="86"/>
      <c r="L33" s="93"/>
      <c r="M33" s="90"/>
    </row>
    <row r="34" ht="14.25" spans="1:13">
      <c r="A34" s="86"/>
      <c r="B34" s="86"/>
      <c r="C34" s="86"/>
      <c r="D34" s="86"/>
      <c r="E34" s="86"/>
      <c r="F34" s="86"/>
      <c r="G34" s="86"/>
      <c r="H34" s="86"/>
      <c r="I34" s="86"/>
      <c r="J34" s="92"/>
      <c r="K34" s="86"/>
      <c r="L34" s="93"/>
      <c r="M34" s="90"/>
    </row>
    <row r="35" ht="14.25" spans="1:13">
      <c r="A35" s="86"/>
      <c r="B35" s="86"/>
      <c r="C35" s="86"/>
      <c r="D35" s="86"/>
      <c r="E35" s="86"/>
      <c r="F35" s="86"/>
      <c r="G35" s="86"/>
      <c r="H35" s="86"/>
      <c r="I35" s="86"/>
      <c r="J35" s="92"/>
      <c r="K35" s="86"/>
      <c r="L35" s="93"/>
      <c r="M35" s="90"/>
    </row>
    <row r="36" ht="14.25" spans="1:13">
      <c r="A36" s="86"/>
      <c r="B36" s="86"/>
      <c r="C36" s="86"/>
      <c r="D36" s="86"/>
      <c r="E36" s="86"/>
      <c r="F36" s="86"/>
      <c r="G36" s="86"/>
      <c r="H36" s="86"/>
      <c r="I36" s="86"/>
      <c r="J36" s="92"/>
      <c r="K36" s="86"/>
      <c r="L36" s="93"/>
      <c r="M36" s="90"/>
    </row>
    <row r="37" ht="14.25" spans="1:13">
      <c r="A37" s="86"/>
      <c r="B37" s="86"/>
      <c r="C37" s="86"/>
      <c r="D37" s="86"/>
      <c r="E37" s="86"/>
      <c r="F37" s="86"/>
      <c r="G37" s="86"/>
      <c r="H37" s="86"/>
      <c r="I37" s="86"/>
      <c r="J37" s="92"/>
      <c r="K37" s="86"/>
      <c r="L37" s="93"/>
      <c r="M37" s="90"/>
    </row>
    <row r="38" ht="14.25" spans="1:13">
      <c r="A38" s="86"/>
      <c r="B38" s="86"/>
      <c r="C38" s="86"/>
      <c r="D38" s="86"/>
      <c r="E38" s="86"/>
      <c r="F38" s="86"/>
      <c r="G38" s="86"/>
      <c r="H38" s="86"/>
      <c r="I38" s="86"/>
      <c r="J38" s="92"/>
      <c r="K38" s="86"/>
      <c r="L38" s="93"/>
      <c r="M38" s="90"/>
    </row>
    <row r="39" ht="14.25" spans="1:13">
      <c r="A39" s="86"/>
      <c r="B39" s="86"/>
      <c r="C39" s="86"/>
      <c r="D39" s="86"/>
      <c r="E39" s="86"/>
      <c r="F39" s="86"/>
      <c r="G39" s="86"/>
      <c r="H39" s="86"/>
      <c r="I39" s="86"/>
      <c r="J39" s="92"/>
      <c r="K39" s="86"/>
      <c r="L39" s="93"/>
      <c r="M39" s="90"/>
    </row>
    <row r="40" ht="14.25" spans="1:13">
      <c r="A40" s="86"/>
      <c r="B40" s="86"/>
      <c r="C40" s="86"/>
      <c r="D40" s="86"/>
      <c r="E40" s="86"/>
      <c r="F40" s="86"/>
      <c r="G40" s="86"/>
      <c r="H40" s="86"/>
      <c r="I40" s="86"/>
      <c r="J40" s="92"/>
      <c r="K40" s="86"/>
      <c r="L40" s="93"/>
      <c r="M40" s="90"/>
    </row>
    <row r="41" ht="14.25" spans="1:13">
      <c r="A41" s="86"/>
      <c r="B41" s="86"/>
      <c r="C41" s="86"/>
      <c r="D41" s="86"/>
      <c r="E41" s="86"/>
      <c r="F41" s="86"/>
      <c r="G41" s="86"/>
      <c r="H41" s="86"/>
      <c r="I41" s="86"/>
      <c r="J41" s="92"/>
      <c r="K41" s="86"/>
      <c r="L41" s="93"/>
      <c r="M41" s="90"/>
    </row>
    <row r="42" ht="14.25" spans="1:13">
      <c r="A42" s="86"/>
      <c r="B42" s="86"/>
      <c r="C42" s="86"/>
      <c r="D42" s="86"/>
      <c r="E42" s="86"/>
      <c r="F42" s="86"/>
      <c r="G42" s="86"/>
      <c r="H42" s="86"/>
      <c r="I42" s="86"/>
      <c r="J42" s="92"/>
      <c r="K42" s="86"/>
      <c r="L42" s="93"/>
      <c r="M42" s="90"/>
    </row>
    <row r="43" ht="14.25" spans="1:13">
      <c r="A43" s="86"/>
      <c r="B43" s="86"/>
      <c r="C43" s="86"/>
      <c r="D43" s="86"/>
      <c r="E43" s="86"/>
      <c r="F43" s="86"/>
      <c r="G43" s="86"/>
      <c r="H43" s="86"/>
      <c r="I43" s="86"/>
      <c r="J43" s="92"/>
      <c r="K43" s="86"/>
      <c r="L43" s="93"/>
      <c r="M43" s="90"/>
    </row>
    <row r="44" ht="39" customHeight="1" spans="1:13">
      <c r="A44" s="87" t="s">
        <v>151</v>
      </c>
      <c r="B44" s="88"/>
      <c r="C44" s="88"/>
      <c r="D44" s="88"/>
      <c r="E44" s="88"/>
      <c r="F44" s="88"/>
      <c r="G44" s="88"/>
      <c r="H44" s="88"/>
      <c r="I44" s="88"/>
      <c r="J44" s="88"/>
      <c r="K44" s="94"/>
      <c r="L44" s="25"/>
      <c r="M44" s="90"/>
    </row>
    <row r="45" ht="31.5" customHeight="1" spans="1:13">
      <c r="A45" s="89" t="s">
        <v>152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90"/>
    </row>
  </sheetData>
  <mergeCells count="40">
    <mergeCell ref="A2:K2"/>
    <mergeCell ref="A44:K44"/>
    <mergeCell ref="A45:K45"/>
    <mergeCell ref="A3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K5:K7"/>
    <mergeCell ref="K8:K10"/>
    <mergeCell ref="K11:K13"/>
    <mergeCell ref="K14:K16"/>
    <mergeCell ref="K17:K19"/>
    <mergeCell ref="K20:K22"/>
    <mergeCell ref="K23:K25"/>
    <mergeCell ref="K26:K28"/>
    <mergeCell ref="K29:K31"/>
    <mergeCell ref="K32:K34"/>
    <mergeCell ref="K35:K37"/>
    <mergeCell ref="K38:K40"/>
    <mergeCell ref="K41:K43"/>
  </mergeCells>
  <pageMargins left="0.53" right="0.53" top="0.35" bottom="0.69" header="0.3" footer="0.3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workbookViewId="0">
      <selection activeCell="A2" sqref="A2:P29"/>
    </sheetView>
  </sheetViews>
  <sheetFormatPr defaultColWidth="9" defaultRowHeight="13.5"/>
  <cols>
    <col min="1" max="1" width="8.875" customWidth="1"/>
    <col min="2" max="15" width="8.25" customWidth="1"/>
  </cols>
  <sheetData>
    <row r="1" ht="23.25" customHeight="1"/>
    <row r="2" ht="31.5" customHeight="1" spans="1:17">
      <c r="A2" s="74" t="s">
        <v>153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80"/>
    </row>
    <row r="3" ht="20.25" customHeight="1" spans="1:17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9" t="s">
        <v>154</v>
      </c>
      <c r="M3" s="79"/>
      <c r="N3" s="79"/>
      <c r="O3" s="79"/>
      <c r="P3" s="79"/>
      <c r="Q3" s="80"/>
    </row>
    <row r="4" s="73" customFormat="1" ht="28.5" customHeight="1" spans="1:17">
      <c r="A4" s="75" t="s">
        <v>70</v>
      </c>
      <c r="B4" s="75" t="s">
        <v>155</v>
      </c>
      <c r="C4" s="75" t="s">
        <v>156</v>
      </c>
      <c r="D4" s="75" t="s">
        <v>120</v>
      </c>
      <c r="E4" s="75" t="s">
        <v>120</v>
      </c>
      <c r="F4" s="75" t="s">
        <v>157</v>
      </c>
      <c r="G4" s="75" t="s">
        <v>158</v>
      </c>
      <c r="H4" s="75" t="s">
        <v>122</v>
      </c>
      <c r="I4" s="75" t="s">
        <v>159</v>
      </c>
      <c r="J4" s="75" t="s">
        <v>160</v>
      </c>
      <c r="K4" s="75" t="s">
        <v>161</v>
      </c>
      <c r="L4" s="75" t="s">
        <v>162</v>
      </c>
      <c r="M4" s="75" t="s">
        <v>163</v>
      </c>
      <c r="N4" s="75" t="s">
        <v>161</v>
      </c>
      <c r="O4" s="75" t="s">
        <v>161</v>
      </c>
      <c r="P4" s="75" t="s">
        <v>164</v>
      </c>
      <c r="Q4" s="81"/>
    </row>
    <row r="5" ht="18" customHeight="1" spans="1:17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2"/>
    </row>
    <row r="6" ht="18" customHeight="1" spans="1:17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2"/>
    </row>
    <row r="7" ht="18" customHeight="1" spans="1:17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82"/>
    </row>
    <row r="8" ht="18" customHeight="1" spans="1:17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82"/>
    </row>
    <row r="9" ht="18" customHeight="1" spans="1:17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2"/>
    </row>
    <row r="10" ht="18" customHeight="1" spans="1:17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2"/>
    </row>
    <row r="11" ht="18" customHeight="1" spans="1:17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82"/>
    </row>
    <row r="12" ht="18" customHeight="1" spans="1:17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82"/>
    </row>
    <row r="13" ht="18" customHeight="1" spans="1:17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82"/>
    </row>
    <row r="14" ht="18" customHeight="1" spans="1:17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82"/>
    </row>
    <row r="15" ht="18" customHeight="1" spans="1:17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82"/>
    </row>
    <row r="16" ht="18" customHeight="1" spans="1:17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82"/>
    </row>
    <row r="17" ht="18" customHeight="1" spans="1: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82"/>
    </row>
    <row r="18" ht="18" customHeight="1" spans="1:17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82"/>
    </row>
    <row r="19" ht="15" customHeight="1" spans="1:17">
      <c r="A19" s="76" t="s">
        <v>165</v>
      </c>
      <c r="B19" s="76"/>
      <c r="C19" s="76"/>
      <c r="D19" s="76"/>
      <c r="E19" s="76"/>
      <c r="F19" s="77" t="s">
        <v>166</v>
      </c>
      <c r="G19" s="77"/>
      <c r="H19" s="77"/>
      <c r="I19" s="76" t="s">
        <v>165</v>
      </c>
      <c r="J19" s="76"/>
      <c r="K19" s="76"/>
      <c r="L19" s="76"/>
      <c r="M19" s="76"/>
      <c r="N19" s="77" t="s">
        <v>166</v>
      </c>
      <c r="O19" s="77"/>
      <c r="P19" s="77"/>
      <c r="Q19" s="83"/>
    </row>
    <row r="20" ht="15" customHeight="1" spans="1:17">
      <c r="A20" s="76"/>
      <c r="B20" s="76"/>
      <c r="C20" s="76"/>
      <c r="D20" s="76"/>
      <c r="E20" s="76"/>
      <c r="F20" s="77"/>
      <c r="G20" s="77"/>
      <c r="H20" s="77"/>
      <c r="I20" s="76"/>
      <c r="J20" s="76"/>
      <c r="K20" s="76"/>
      <c r="L20" s="76"/>
      <c r="M20" s="76"/>
      <c r="N20" s="77"/>
      <c r="O20" s="77"/>
      <c r="P20" s="77"/>
      <c r="Q20" s="83"/>
    </row>
    <row r="21" ht="15" customHeight="1" spans="1:17">
      <c r="A21" s="76"/>
      <c r="B21" s="76"/>
      <c r="C21" s="76"/>
      <c r="D21" s="76"/>
      <c r="E21" s="76"/>
      <c r="F21" s="77" t="s">
        <v>77</v>
      </c>
      <c r="G21" s="77"/>
      <c r="H21" s="77"/>
      <c r="I21" s="76"/>
      <c r="J21" s="76"/>
      <c r="K21" s="76"/>
      <c r="L21" s="76"/>
      <c r="M21" s="76"/>
      <c r="N21" s="77" t="s">
        <v>77</v>
      </c>
      <c r="O21" s="77"/>
      <c r="P21" s="77"/>
      <c r="Q21" s="83"/>
    </row>
    <row r="22" spans="1:17">
      <c r="A22" s="76"/>
      <c r="B22" s="76"/>
      <c r="C22" s="76"/>
      <c r="D22" s="76"/>
      <c r="E22" s="76"/>
      <c r="F22" s="77"/>
      <c r="G22" s="77"/>
      <c r="H22" s="77"/>
      <c r="I22" s="76"/>
      <c r="J22" s="76"/>
      <c r="K22" s="76"/>
      <c r="L22" s="76"/>
      <c r="M22" s="76"/>
      <c r="N22" s="77"/>
      <c r="O22" s="77"/>
      <c r="P22" s="77"/>
      <c r="Q22" s="83"/>
    </row>
    <row r="23" spans="1:17">
      <c r="A23" s="76"/>
      <c r="B23" s="76"/>
      <c r="C23" s="76"/>
      <c r="D23" s="76"/>
      <c r="E23" s="76"/>
      <c r="F23" s="77" t="s">
        <v>129</v>
      </c>
      <c r="G23" s="77"/>
      <c r="H23" s="77"/>
      <c r="I23" s="76"/>
      <c r="J23" s="76"/>
      <c r="K23" s="76"/>
      <c r="L23" s="76"/>
      <c r="M23" s="76"/>
      <c r="N23" s="77" t="s">
        <v>129</v>
      </c>
      <c r="O23" s="77"/>
      <c r="P23" s="77"/>
      <c r="Q23" s="83"/>
    </row>
    <row r="24" spans="1:17">
      <c r="A24" s="76"/>
      <c r="B24" s="76"/>
      <c r="C24" s="76"/>
      <c r="D24" s="76"/>
      <c r="E24" s="76"/>
      <c r="F24" s="77"/>
      <c r="G24" s="77"/>
      <c r="H24" s="77"/>
      <c r="I24" s="76"/>
      <c r="J24" s="76"/>
      <c r="K24" s="76"/>
      <c r="L24" s="76"/>
      <c r="M24" s="76"/>
      <c r="N24" s="77"/>
      <c r="O24" s="77"/>
      <c r="P24" s="77"/>
      <c r="Q24" s="83"/>
    </row>
    <row r="25" spans="1:16">
      <c r="A25" s="78" t="s">
        <v>167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</row>
    <row r="26" spans="1:16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</row>
    <row r="27" ht="21" customHeight="1" spans="1:16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</row>
    <row r="29" spans="13:13">
      <c r="M29" t="s">
        <v>115</v>
      </c>
    </row>
  </sheetData>
  <mergeCells count="17">
    <mergeCell ref="A2:P2"/>
    <mergeCell ref="L3:P3"/>
    <mergeCell ref="F19:F20"/>
    <mergeCell ref="F21:F22"/>
    <mergeCell ref="F23:F24"/>
    <mergeCell ref="N19:N20"/>
    <mergeCell ref="N21:N22"/>
    <mergeCell ref="N23:N24"/>
    <mergeCell ref="A25:P27"/>
    <mergeCell ref="A19:E24"/>
    <mergeCell ref="G19:H20"/>
    <mergeCell ref="O19:P20"/>
    <mergeCell ref="G21:H22"/>
    <mergeCell ref="O21:P22"/>
    <mergeCell ref="G23:H24"/>
    <mergeCell ref="O23:P24"/>
    <mergeCell ref="I19:M24"/>
  </mergeCells>
  <pageMargins left="0.708661417322835" right="0.708661417322835" top="0.33" bottom="0.58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燃气月度能耗报表</vt:lpstr>
      <vt:lpstr>燃气用量统计表</vt:lpstr>
      <vt:lpstr>燃气日耗表</vt:lpstr>
      <vt:lpstr>供暖运行记录</vt:lpstr>
      <vt:lpstr>空调制冷记录表（正式）</vt:lpstr>
      <vt:lpstr>直燃机运行记录（冬季）</vt:lpstr>
      <vt:lpstr>锅炉房值班记录表</vt:lpstr>
      <vt:lpstr>巡查记录表</vt:lpstr>
      <vt:lpstr>直燃机运行记录（夏季）</vt:lpstr>
      <vt:lpstr>外来人员签到表</vt:lpstr>
      <vt:lpstr>生活热水</vt:lpstr>
      <vt:lpstr>电导率测定数据登记表</vt:lpstr>
      <vt:lpstr>商业区域测温记录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凤舞</cp:lastModifiedBy>
  <dcterms:created xsi:type="dcterms:W3CDTF">2006-09-16T00:00:00Z</dcterms:created>
  <cp:lastPrinted>2020-07-30T02:45:00Z</cp:lastPrinted>
  <dcterms:modified xsi:type="dcterms:W3CDTF">2020-11-16T01:27:51Z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