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95" windowHeight="7710"/>
  </bookViews>
  <sheets>
    <sheet name="报价表二甲" sheetId="1" r:id="rId1"/>
  </sheets>
  <definedNames>
    <definedName name="_xlnm.Print_Titles" localSheetId="0">报价表二甲!$1:$5</definedName>
  </definedNames>
  <calcPr calcId="144525"/>
</workbook>
</file>

<file path=xl/sharedStrings.xml><?xml version="1.0" encoding="utf-8"?>
<sst xmlns="http://schemas.openxmlformats.org/spreadsheetml/2006/main" count="202" uniqueCount="111">
  <si>
    <t>报价表二甲</t>
  </si>
  <si>
    <t>安装工程分部分项工程量清单及报价表</t>
  </si>
  <si>
    <r>
      <rPr>
        <sz val="10"/>
        <rFont val="宋体"/>
        <charset val="134"/>
        <scheme val="minor"/>
      </rPr>
      <t>工程名称及标段：</t>
    </r>
    <r>
      <rPr>
        <sz val="10"/>
        <color indexed="10"/>
        <rFont val="宋体"/>
        <charset val="134"/>
      </rPr>
      <t>示范项目建筑安装工程施工</t>
    </r>
  </si>
  <si>
    <t>E：承包人</t>
  </si>
  <si>
    <t>金额单位：元</t>
  </si>
  <si>
    <t>序号</t>
  </si>
  <si>
    <t>项目名称</t>
  </si>
  <si>
    <t>项目特征</t>
  </si>
  <si>
    <t>计量
单位</t>
  </si>
  <si>
    <t>工程量</t>
  </si>
  <si>
    <t>综合单价</t>
  </si>
  <si>
    <t>合价</t>
  </si>
  <si>
    <t>备注</t>
  </si>
  <si>
    <t>装置性
材料费</t>
  </si>
  <si>
    <t>安装费</t>
  </si>
  <si>
    <t>小计</t>
  </si>
  <si>
    <t>余热回收系统</t>
  </si>
  <si>
    <t xml:space="preserve">开、闭式冷却水系统热交换器 拆除 </t>
  </si>
  <si>
    <t>一级换热量≥415KW，热水温度70/50℃;二级换热量≥705KW，热水温度25/20℃</t>
  </si>
  <si>
    <t>台</t>
  </si>
  <si>
    <t>2</t>
  </si>
  <si>
    <t>两级烟气热水换热器 安装</t>
  </si>
  <si>
    <t>螺杆式一体化热泵机组 安装</t>
  </si>
  <si>
    <t>900kW</t>
  </si>
  <si>
    <t>套</t>
  </si>
  <si>
    <t>包含但不限于以下内容：</t>
  </si>
  <si>
    <t>螺杆式热泵</t>
  </si>
  <si>
    <t>制热量：≥900kW，供回水温度：50/40℃</t>
  </si>
  <si>
    <t>冷水水泵</t>
  </si>
  <si>
    <t>流量70t/h,扬程18mH2O</t>
  </si>
  <si>
    <t>空调热水循环水泵</t>
  </si>
  <si>
    <t>流量57t/h,扬程27.5mH2O</t>
  </si>
  <si>
    <t>冷水水泵入口手动截止阀</t>
  </si>
  <si>
    <t>PN1.6  DN125</t>
  </si>
  <si>
    <t>冷水水泵入口过滤器</t>
  </si>
  <si>
    <t>冷水水泵出口手动截止阀</t>
  </si>
  <si>
    <t>冷水水泵出口止回阀</t>
  </si>
  <si>
    <t>空调热水循环水泵入口手动截止阀</t>
  </si>
  <si>
    <t>空调热水循环水泵入口过滤器</t>
  </si>
  <si>
    <t>空调热水循环水泵出口手动截止阀</t>
  </si>
  <si>
    <t>空调热水循环水泵出口止回阀</t>
  </si>
  <si>
    <t>螺杆式热泵热入口手动截止阀</t>
  </si>
  <si>
    <t>PN1.6  DN150</t>
  </si>
  <si>
    <t>螺杆式热泵热入口电动截止阀</t>
  </si>
  <si>
    <t>螺杆式热泵热出口手动截止阀</t>
  </si>
  <si>
    <t>螺杆式热泵出口电动截止阀</t>
  </si>
  <si>
    <t>就地压力表</t>
  </si>
  <si>
    <t>不锈钢压力表，Y-150B；1.6级；压力测量范围均为2MPa以内；其中4块压力表为耐震压力表。</t>
  </si>
  <si>
    <t>双金属温度计</t>
  </si>
  <si>
    <t>WSS-481；测量温度0～100℃；万向型，∮150。</t>
  </si>
  <si>
    <t>个</t>
  </si>
  <si>
    <t>双支热电阻</t>
  </si>
  <si>
    <t>WZP-241；测量温度0～100℃；Pt100，三线制；精度等级:A级。</t>
  </si>
  <si>
    <t>压力变送器</t>
  </si>
  <si>
    <t>智能型压力变送器，精度：±0.075%。</t>
  </si>
  <si>
    <t>螺杆式一体化热泵机组控制柜</t>
  </si>
  <si>
    <t>包含1台螺杆式热泵、2台冷水水泵、2台空调热水循环水泵的电源分配、电动机启动、保护及控制</t>
  </si>
  <si>
    <t>螺杆式一体化热泵机组控制系统</t>
  </si>
  <si>
    <t>自带PLC控制系统，总控连接到能源站DCS系统。</t>
  </si>
  <si>
    <t>循环水、冷却水管道 安装</t>
  </si>
  <si>
    <t>含：管道、管件、部件、阀门及支吊架等</t>
  </si>
  <si>
    <t>t</t>
  </si>
  <si>
    <t>循环水、冷却水管道 材料</t>
  </si>
  <si>
    <t>电动截止阀</t>
  </si>
  <si>
    <r>
      <rPr>
        <sz val="9"/>
        <rFont val="宋体"/>
        <charset val="134"/>
        <scheme val="minor"/>
      </rPr>
      <t>DN125，</t>
    </r>
    <r>
      <rPr>
        <sz val="10.5"/>
        <rFont val="宋体"/>
        <charset val="134"/>
      </rPr>
      <t>PN1.6MPa</t>
    </r>
  </si>
  <si>
    <r>
      <rPr>
        <sz val="9"/>
        <rFont val="宋体"/>
        <charset val="134"/>
        <scheme val="minor"/>
      </rPr>
      <t>DN150，</t>
    </r>
    <r>
      <rPr>
        <sz val="10.5"/>
        <rFont val="宋体"/>
        <charset val="134"/>
      </rPr>
      <t>PN1.6MPa</t>
    </r>
  </si>
  <si>
    <t>自动排气阀</t>
  </si>
  <si>
    <r>
      <rPr>
        <sz val="9"/>
        <rFont val="宋体"/>
        <charset val="134"/>
        <scheme val="minor"/>
      </rPr>
      <t>DN20，</t>
    </r>
    <r>
      <rPr>
        <sz val="10.5"/>
        <rFont val="宋体"/>
        <charset val="134"/>
      </rPr>
      <t>PN1.6MPa</t>
    </r>
  </si>
  <si>
    <t>泄水阀</t>
  </si>
  <si>
    <r>
      <rPr>
        <sz val="9"/>
        <rFont val="宋体"/>
        <charset val="134"/>
        <scheme val="minor"/>
      </rPr>
      <t>DN25，</t>
    </r>
    <r>
      <rPr>
        <sz val="10.5"/>
        <rFont val="宋体"/>
        <charset val="134"/>
      </rPr>
      <t>PN1.6MPa</t>
    </r>
  </si>
  <si>
    <t>无缝钢管</t>
  </si>
  <si>
    <t>m</t>
  </si>
  <si>
    <t>焊接钢管</t>
  </si>
  <si>
    <t>DN25,PN1.6MPa</t>
  </si>
  <si>
    <t>管道保温 安装</t>
  </si>
  <si>
    <t>m³</t>
  </si>
  <si>
    <t>管道保温 材料</t>
  </si>
  <si>
    <t>橡塑；厚度：40mm；容重 45kg/m3</t>
  </si>
  <si>
    <t>低压成套配电柜 安装</t>
  </si>
  <si>
    <t>基础槽钢 材料</t>
  </si>
  <si>
    <t>8#</t>
  </si>
  <si>
    <t>400V电缆 安装</t>
  </si>
  <si>
    <t>ZRC-YJV-0.6/1kV-3x150+2x70</t>
  </si>
  <si>
    <t>400V电缆 材料</t>
  </si>
  <si>
    <t>ZRC-YJV-0.6/1kV-5x16</t>
  </si>
  <si>
    <t>分散控制系统 安装</t>
  </si>
  <si>
    <t>能源站DCS增加测点；约80点</t>
  </si>
  <si>
    <t>点</t>
  </si>
  <si>
    <t>热控就地配电箱</t>
  </si>
  <si>
    <t>220VAC/380VAC</t>
  </si>
  <si>
    <t>面</t>
  </si>
  <si>
    <t>阻燃控制电缆 安装</t>
  </si>
  <si>
    <t>ZR-KVVP-450/750V</t>
  </si>
  <si>
    <t>阻燃控制电缆 材料</t>
  </si>
  <si>
    <t>阻燃计算机屏蔽电缆 安装</t>
  </si>
  <si>
    <t>ZR-DJVPVP</t>
  </si>
  <si>
    <t>阻燃计算机屏蔽电缆 材料</t>
  </si>
  <si>
    <t>槽钢 安装</t>
  </si>
  <si>
    <t>[10</t>
  </si>
  <si>
    <t>槽钢 材料</t>
  </si>
  <si>
    <t>镀锌钢管 安装</t>
  </si>
  <si>
    <t>1.5"（DN40）</t>
  </si>
  <si>
    <t>镀锌钢管 材料</t>
  </si>
  <si>
    <t>阻燃金属软管 安装</t>
  </si>
  <si>
    <t>阻燃金属软管 材料</t>
  </si>
  <si>
    <t>电缆槽盒 安装</t>
  </si>
  <si>
    <t>200mmx100mm L=2000mm 带盖</t>
  </si>
  <si>
    <t>电缆槽盒 材料</t>
  </si>
  <si>
    <t>烟气流量计</t>
  </si>
  <si>
    <t>560*1050，皮托管式流量计</t>
  </si>
  <si>
    <t>合计</t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</si>
</sst>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20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10"/>
      <name val="宋体"/>
      <charset val="134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6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8" fillId="23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5" borderId="11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9" fillId="14" borderId="14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6" fillId="0" borderId="1" xfId="45" applyNumberFormat="1" applyFont="1" applyBorder="1" applyAlignment="1">
      <alignment horizontal="center" vertical="center" wrapText="1"/>
    </xf>
    <xf numFmtId="0" fontId="6" fillId="0" borderId="0" xfId="45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5" fillId="0" borderId="0" xfId="0" applyNumberFormat="1" applyFont="1" applyAlignment="1">
      <alignment horizontal="left" vertical="center" wrapText="1"/>
    </xf>
    <xf numFmtId="49" fontId="8" fillId="0" borderId="2" xfId="45" applyNumberFormat="1" applyFont="1" applyBorder="1" applyAlignment="1">
      <alignment horizontal="center" vertical="center" wrapText="1"/>
    </xf>
    <xf numFmtId="0" fontId="8" fillId="0" borderId="3" xfId="45" applyNumberFormat="1" applyFont="1" applyBorder="1" applyAlignment="1">
      <alignment horizontal="center" vertical="center" wrapText="1"/>
    </xf>
    <xf numFmtId="0" fontId="2" fillId="0" borderId="3" xfId="31" applyNumberFormat="1" applyFont="1" applyFill="1" applyBorder="1" applyAlignment="1" applyProtection="1">
      <alignment horizontal="center" vertical="center" wrapText="1"/>
    </xf>
    <xf numFmtId="7" fontId="8" fillId="0" borderId="3" xfId="45" applyNumberFormat="1" applyFont="1" applyBorder="1" applyAlignment="1">
      <alignment horizontal="center" vertical="center" wrapText="1"/>
    </xf>
    <xf numFmtId="49" fontId="8" fillId="0" borderId="4" xfId="45" applyNumberFormat="1" applyFont="1" applyBorder="1" applyAlignment="1">
      <alignment horizontal="center" vertical="center" wrapText="1"/>
    </xf>
    <xf numFmtId="0" fontId="8" fillId="0" borderId="5" xfId="45" applyNumberFormat="1" applyFont="1" applyBorder="1" applyAlignment="1">
      <alignment horizontal="center" vertical="center" wrapText="1"/>
    </xf>
    <xf numFmtId="0" fontId="2" fillId="0" borderId="5" xfId="31" applyNumberFormat="1" applyFont="1" applyFill="1" applyBorder="1" applyAlignment="1" applyProtection="1">
      <alignment horizontal="center" vertical="center" wrapText="1"/>
    </xf>
    <xf numFmtId="0" fontId="2" fillId="0" borderId="5" xfId="52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8" fillId="0" borderId="0" xfId="45" applyFont="1" applyBorder="1" applyAlignment="1">
      <alignment horizontal="center" vertical="center" wrapText="1"/>
    </xf>
    <xf numFmtId="0" fontId="10" fillId="0" borderId="0" xfId="49" applyNumberFormat="1" applyFont="1" applyFill="1" applyBorder="1" applyAlignment="1" applyProtection="1">
      <alignment horizontal="center" vertical="center" wrapText="1"/>
    </xf>
    <xf numFmtId="0" fontId="2" fillId="0" borderId="3" xfId="52" applyNumberFormat="1" applyFont="1" applyFill="1" applyBorder="1" applyAlignment="1">
      <alignment horizontal="center" vertical="center" wrapText="1"/>
    </xf>
    <xf numFmtId="0" fontId="2" fillId="0" borderId="6" xfId="45" applyFont="1" applyBorder="1" applyAlignment="1">
      <alignment horizontal="center" vertical="center" wrapText="1"/>
    </xf>
    <xf numFmtId="0" fontId="2" fillId="0" borderId="7" xfId="45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_C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pane ySplit="5" topLeftCell="A6" activePane="bottomLeft" state="frozen"/>
      <selection/>
      <selection pane="bottomLeft" activeCell="J14" sqref="J14"/>
    </sheetView>
  </sheetViews>
  <sheetFormatPr defaultColWidth="9" defaultRowHeight="12"/>
  <cols>
    <col min="1" max="1" width="6.625" style="5" customWidth="1"/>
    <col min="2" max="2" width="15.625" style="6" customWidth="1"/>
    <col min="3" max="3" width="22.625" style="6" customWidth="1"/>
    <col min="4" max="4" width="4.625" style="7" customWidth="1"/>
    <col min="5" max="5" width="7.125" style="6" customWidth="1"/>
    <col min="6" max="8" width="7.625" style="6" customWidth="1"/>
    <col min="9" max="11" width="9.125" style="6" customWidth="1"/>
    <col min="12" max="12" width="10.625" style="6" customWidth="1"/>
    <col min="13" max="16384" width="9" style="6"/>
  </cols>
  <sheetData>
    <row r="1" spans="1:2">
      <c r="A1" s="8" t="s">
        <v>0</v>
      </c>
      <c r="B1" s="8"/>
    </row>
    <row r="2" s="1" customFormat="1" ht="25.5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ht="12.75" spans="1:12">
      <c r="A3" s="11" t="s">
        <v>2</v>
      </c>
      <c r="B3" s="12"/>
      <c r="C3" s="12"/>
      <c r="D3" s="12"/>
      <c r="E3" s="12"/>
      <c r="F3" s="12"/>
      <c r="G3" s="12" t="s">
        <v>3</v>
      </c>
      <c r="H3" s="12"/>
      <c r="I3" s="29"/>
      <c r="J3" s="29"/>
      <c r="K3" s="30" t="s">
        <v>4</v>
      </c>
      <c r="L3" s="30"/>
    </row>
    <row r="4" s="2" customFormat="1" spans="1:12">
      <c r="A4" s="13" t="s">
        <v>5</v>
      </c>
      <c r="B4" s="14" t="s">
        <v>6</v>
      </c>
      <c r="C4" s="15" t="s">
        <v>7</v>
      </c>
      <c r="D4" s="14" t="s">
        <v>8</v>
      </c>
      <c r="E4" s="14" t="s">
        <v>9</v>
      </c>
      <c r="F4" s="16" t="s">
        <v>10</v>
      </c>
      <c r="G4" s="16"/>
      <c r="H4" s="16"/>
      <c r="I4" s="31" t="s">
        <v>11</v>
      </c>
      <c r="J4" s="31"/>
      <c r="K4" s="31"/>
      <c r="L4" s="32" t="s">
        <v>12</v>
      </c>
    </row>
    <row r="5" s="2" customFormat="1" ht="24" spans="1:12">
      <c r="A5" s="17"/>
      <c r="B5" s="18"/>
      <c r="C5" s="19"/>
      <c r="D5" s="18"/>
      <c r="E5" s="18"/>
      <c r="F5" s="20" t="s">
        <v>13</v>
      </c>
      <c r="G5" s="20" t="s">
        <v>14</v>
      </c>
      <c r="H5" s="20" t="s">
        <v>15</v>
      </c>
      <c r="I5" s="20" t="s">
        <v>13</v>
      </c>
      <c r="J5" s="20" t="s">
        <v>14</v>
      </c>
      <c r="K5" s="20" t="s">
        <v>15</v>
      </c>
      <c r="L5" s="33"/>
    </row>
    <row r="6" s="3" customFormat="1" ht="11.25" spans="1:12">
      <c r="A6" s="21"/>
      <c r="B6" s="22" t="s">
        <v>16</v>
      </c>
      <c r="C6" s="22"/>
      <c r="D6" s="23"/>
      <c r="E6" s="22"/>
      <c r="F6" s="22"/>
      <c r="G6" s="22"/>
      <c r="H6" s="22"/>
      <c r="I6" s="22"/>
      <c r="J6" s="22"/>
      <c r="K6" s="22"/>
      <c r="L6" s="34"/>
    </row>
    <row r="7" s="4" customFormat="1" ht="33.75" spans="1:12">
      <c r="A7" s="24">
        <v>1</v>
      </c>
      <c r="B7" s="25" t="s">
        <v>17</v>
      </c>
      <c r="C7" s="25" t="s">
        <v>18</v>
      </c>
      <c r="D7" s="26" t="s">
        <v>19</v>
      </c>
      <c r="E7" s="25">
        <v>2</v>
      </c>
      <c r="F7" s="25">
        <v>100</v>
      </c>
      <c r="G7" s="25">
        <v>5000</v>
      </c>
      <c r="H7" s="25">
        <f>G7+F7</f>
        <v>5100</v>
      </c>
      <c r="I7" s="25">
        <f>F7*E7</f>
        <v>200</v>
      </c>
      <c r="J7" s="25">
        <f>G7*E7</f>
        <v>10000</v>
      </c>
      <c r="K7" s="25">
        <f>H7*E7</f>
        <v>10200</v>
      </c>
      <c r="L7" s="35"/>
    </row>
    <row r="8" s="4" customFormat="1" ht="33.75" spans="1:12">
      <c r="A8" s="24" t="s">
        <v>20</v>
      </c>
      <c r="B8" s="25" t="s">
        <v>21</v>
      </c>
      <c r="C8" s="25" t="s">
        <v>18</v>
      </c>
      <c r="D8" s="26" t="s">
        <v>19</v>
      </c>
      <c r="E8" s="25">
        <v>2</v>
      </c>
      <c r="F8" s="25">
        <v>35000</v>
      </c>
      <c r="G8" s="25">
        <v>7800</v>
      </c>
      <c r="H8" s="25">
        <f t="shared" ref="H8:H39" si="0">G8+F8</f>
        <v>42800</v>
      </c>
      <c r="I8" s="25">
        <f>F8*E8</f>
        <v>70000</v>
      </c>
      <c r="J8" s="25">
        <f>G8*E8</f>
        <v>15600</v>
      </c>
      <c r="K8" s="25">
        <f>H8*E8</f>
        <v>85600</v>
      </c>
      <c r="L8" s="35"/>
    </row>
    <row r="9" s="4" customFormat="1" ht="22.5" spans="1:12">
      <c r="A9" s="24">
        <v>3</v>
      </c>
      <c r="B9" s="25" t="s">
        <v>22</v>
      </c>
      <c r="C9" s="27" t="s">
        <v>23</v>
      </c>
      <c r="D9" s="26" t="s">
        <v>24</v>
      </c>
      <c r="E9" s="25">
        <v>1</v>
      </c>
      <c r="F9" s="25"/>
      <c r="G9" s="25"/>
      <c r="H9" s="25"/>
      <c r="I9" s="25"/>
      <c r="J9" s="25"/>
      <c r="K9" s="25"/>
      <c r="L9" s="35"/>
    </row>
    <row r="10" s="4" customFormat="1" ht="22.5" spans="1:12">
      <c r="A10" s="24"/>
      <c r="B10" s="28" t="s">
        <v>25</v>
      </c>
      <c r="C10" s="25"/>
      <c r="D10" s="26"/>
      <c r="E10" s="25"/>
      <c r="F10" s="25"/>
      <c r="G10" s="25"/>
      <c r="H10" s="25"/>
      <c r="I10" s="25"/>
      <c r="J10" s="25"/>
      <c r="K10" s="25"/>
      <c r="L10" s="35"/>
    </row>
    <row r="11" s="4" customFormat="1" ht="22.5" spans="1:12">
      <c r="A11" s="24"/>
      <c r="B11" s="25" t="s">
        <v>26</v>
      </c>
      <c r="C11" s="27" t="s">
        <v>27</v>
      </c>
      <c r="D11" s="26" t="s">
        <v>19</v>
      </c>
      <c r="E11" s="25">
        <v>1</v>
      </c>
      <c r="F11" s="25">
        <v>386000</v>
      </c>
      <c r="G11" s="25">
        <v>8000</v>
      </c>
      <c r="H11" s="25">
        <f t="shared" si="0"/>
        <v>394000</v>
      </c>
      <c r="I11" s="25">
        <f t="shared" ref="I9:I40" si="1">F11*E11</f>
        <v>386000</v>
      </c>
      <c r="J11" s="25">
        <f t="shared" ref="J9:J40" si="2">G11*E11</f>
        <v>8000</v>
      </c>
      <c r="K11" s="25">
        <f t="shared" ref="K9:K40" si="3">H11*E11</f>
        <v>394000</v>
      </c>
      <c r="L11" s="35"/>
    </row>
    <row r="12" s="4" customFormat="1" ht="11.25" spans="1:12">
      <c r="A12" s="24"/>
      <c r="B12" s="25" t="s">
        <v>28</v>
      </c>
      <c r="C12" s="25" t="s">
        <v>29</v>
      </c>
      <c r="D12" s="26" t="s">
        <v>19</v>
      </c>
      <c r="E12" s="25">
        <v>2</v>
      </c>
      <c r="F12" s="25">
        <v>8500</v>
      </c>
      <c r="G12" s="25">
        <v>2500</v>
      </c>
      <c r="H12" s="25">
        <f t="shared" si="0"/>
        <v>11000</v>
      </c>
      <c r="I12" s="25">
        <f t="shared" si="1"/>
        <v>17000</v>
      </c>
      <c r="J12" s="25">
        <f t="shared" si="2"/>
        <v>5000</v>
      </c>
      <c r="K12" s="25">
        <f t="shared" si="3"/>
        <v>22000</v>
      </c>
      <c r="L12" s="35"/>
    </row>
    <row r="13" s="4" customFormat="1" ht="11.25" spans="1:12">
      <c r="A13" s="24"/>
      <c r="B13" s="25" t="s">
        <v>30</v>
      </c>
      <c r="C13" s="25" t="s">
        <v>31</v>
      </c>
      <c r="D13" s="26" t="s">
        <v>19</v>
      </c>
      <c r="E13" s="25">
        <v>2</v>
      </c>
      <c r="F13" s="25">
        <v>11600</v>
      </c>
      <c r="G13" s="25">
        <v>3000</v>
      </c>
      <c r="H13" s="25">
        <f t="shared" si="0"/>
        <v>14600</v>
      </c>
      <c r="I13" s="25">
        <f t="shared" si="1"/>
        <v>23200</v>
      </c>
      <c r="J13" s="25">
        <f t="shared" si="2"/>
        <v>6000</v>
      </c>
      <c r="K13" s="25">
        <f t="shared" si="3"/>
        <v>29200</v>
      </c>
      <c r="L13" s="35"/>
    </row>
    <row r="14" s="4" customFormat="1" ht="22.5" spans="1:12">
      <c r="A14" s="24"/>
      <c r="B14" s="25" t="s">
        <v>32</v>
      </c>
      <c r="C14" s="25" t="s">
        <v>33</v>
      </c>
      <c r="D14" s="26" t="s">
        <v>19</v>
      </c>
      <c r="E14" s="25">
        <v>2</v>
      </c>
      <c r="F14" s="25">
        <v>760</v>
      </c>
      <c r="G14" s="25">
        <v>350</v>
      </c>
      <c r="H14" s="25">
        <f t="shared" si="0"/>
        <v>1110</v>
      </c>
      <c r="I14" s="25">
        <f t="shared" si="1"/>
        <v>1520</v>
      </c>
      <c r="J14" s="25">
        <f t="shared" si="2"/>
        <v>700</v>
      </c>
      <c r="K14" s="25">
        <f t="shared" si="3"/>
        <v>2220</v>
      </c>
      <c r="L14" s="35"/>
    </row>
    <row r="15" s="4" customFormat="1" ht="11.25" spans="1:12">
      <c r="A15" s="24"/>
      <c r="B15" s="25" t="s">
        <v>34</v>
      </c>
      <c r="C15" s="25" t="s">
        <v>33</v>
      </c>
      <c r="D15" s="26" t="s">
        <v>19</v>
      </c>
      <c r="E15" s="25">
        <v>2</v>
      </c>
      <c r="F15" s="25">
        <v>680</v>
      </c>
      <c r="G15" s="25">
        <v>350</v>
      </c>
      <c r="H15" s="25">
        <f t="shared" si="0"/>
        <v>1030</v>
      </c>
      <c r="I15" s="25">
        <f t="shared" si="1"/>
        <v>1360</v>
      </c>
      <c r="J15" s="25">
        <f t="shared" si="2"/>
        <v>700</v>
      </c>
      <c r="K15" s="25">
        <f t="shared" si="3"/>
        <v>2060</v>
      </c>
      <c r="L15" s="35"/>
    </row>
    <row r="16" s="4" customFormat="1" ht="22.5" spans="1:12">
      <c r="A16" s="24"/>
      <c r="B16" s="25" t="s">
        <v>35</v>
      </c>
      <c r="C16" s="25" t="s">
        <v>33</v>
      </c>
      <c r="D16" s="26" t="s">
        <v>19</v>
      </c>
      <c r="E16" s="25">
        <v>2</v>
      </c>
      <c r="F16" s="25">
        <v>760</v>
      </c>
      <c r="G16" s="25">
        <v>350</v>
      </c>
      <c r="H16" s="25">
        <f t="shared" si="0"/>
        <v>1110</v>
      </c>
      <c r="I16" s="25">
        <f t="shared" si="1"/>
        <v>1520</v>
      </c>
      <c r="J16" s="25">
        <f t="shared" si="2"/>
        <v>700</v>
      </c>
      <c r="K16" s="25">
        <f t="shared" si="3"/>
        <v>2220</v>
      </c>
      <c r="L16" s="35"/>
    </row>
    <row r="17" s="4" customFormat="1" ht="11.25" spans="1:12">
      <c r="A17" s="24"/>
      <c r="B17" s="25" t="s">
        <v>36</v>
      </c>
      <c r="C17" s="25" t="s">
        <v>33</v>
      </c>
      <c r="D17" s="26" t="s">
        <v>19</v>
      </c>
      <c r="E17" s="25">
        <v>2</v>
      </c>
      <c r="F17" s="25">
        <v>930</v>
      </c>
      <c r="G17" s="25">
        <v>350</v>
      </c>
      <c r="H17" s="25">
        <f t="shared" si="0"/>
        <v>1280</v>
      </c>
      <c r="I17" s="25">
        <f t="shared" si="1"/>
        <v>1860</v>
      </c>
      <c r="J17" s="25">
        <f t="shared" si="2"/>
        <v>700</v>
      </c>
      <c r="K17" s="25">
        <f t="shared" si="3"/>
        <v>2560</v>
      </c>
      <c r="L17" s="35"/>
    </row>
    <row r="18" s="4" customFormat="1" ht="22.5" spans="1:12">
      <c r="A18" s="24"/>
      <c r="B18" s="25" t="s">
        <v>37</v>
      </c>
      <c r="C18" s="25" t="s">
        <v>33</v>
      </c>
      <c r="D18" s="26" t="s">
        <v>19</v>
      </c>
      <c r="E18" s="25">
        <v>2</v>
      </c>
      <c r="F18" s="25">
        <v>760</v>
      </c>
      <c r="G18" s="25">
        <v>350</v>
      </c>
      <c r="H18" s="25">
        <f t="shared" si="0"/>
        <v>1110</v>
      </c>
      <c r="I18" s="25">
        <f t="shared" si="1"/>
        <v>1520</v>
      </c>
      <c r="J18" s="25">
        <f t="shared" si="2"/>
        <v>700</v>
      </c>
      <c r="K18" s="25">
        <f t="shared" si="3"/>
        <v>2220</v>
      </c>
      <c r="L18" s="35"/>
    </row>
    <row r="19" s="4" customFormat="1" ht="22.5" spans="1:12">
      <c r="A19" s="24"/>
      <c r="B19" s="25" t="s">
        <v>38</v>
      </c>
      <c r="C19" s="25" t="s">
        <v>33</v>
      </c>
      <c r="D19" s="26" t="s">
        <v>19</v>
      </c>
      <c r="E19" s="25">
        <v>2</v>
      </c>
      <c r="F19" s="25">
        <v>680</v>
      </c>
      <c r="G19" s="25">
        <v>350</v>
      </c>
      <c r="H19" s="25">
        <f t="shared" si="0"/>
        <v>1030</v>
      </c>
      <c r="I19" s="25">
        <f t="shared" si="1"/>
        <v>1360</v>
      </c>
      <c r="J19" s="25">
        <f t="shared" si="2"/>
        <v>700</v>
      </c>
      <c r="K19" s="25">
        <f t="shared" si="3"/>
        <v>2060</v>
      </c>
      <c r="L19" s="35"/>
    </row>
    <row r="20" s="4" customFormat="1" ht="22.5" spans="1:12">
      <c r="A20" s="24"/>
      <c r="B20" s="25" t="s">
        <v>39</v>
      </c>
      <c r="C20" s="25" t="s">
        <v>33</v>
      </c>
      <c r="D20" s="26" t="s">
        <v>19</v>
      </c>
      <c r="E20" s="25">
        <v>2</v>
      </c>
      <c r="F20" s="25">
        <v>760</v>
      </c>
      <c r="G20" s="25">
        <v>350</v>
      </c>
      <c r="H20" s="25">
        <f t="shared" si="0"/>
        <v>1110</v>
      </c>
      <c r="I20" s="25">
        <f t="shared" si="1"/>
        <v>1520</v>
      </c>
      <c r="J20" s="25">
        <f t="shared" si="2"/>
        <v>700</v>
      </c>
      <c r="K20" s="25">
        <f t="shared" si="3"/>
        <v>2220</v>
      </c>
      <c r="L20" s="35"/>
    </row>
    <row r="21" s="4" customFormat="1" ht="22.5" spans="1:12">
      <c r="A21" s="24"/>
      <c r="B21" s="25" t="s">
        <v>40</v>
      </c>
      <c r="C21" s="25" t="s">
        <v>33</v>
      </c>
      <c r="D21" s="26" t="s">
        <v>19</v>
      </c>
      <c r="E21" s="25">
        <v>2</v>
      </c>
      <c r="F21" s="25">
        <v>930</v>
      </c>
      <c r="G21" s="25">
        <v>350</v>
      </c>
      <c r="H21" s="25">
        <f t="shared" si="0"/>
        <v>1280</v>
      </c>
      <c r="I21" s="25">
        <f t="shared" si="1"/>
        <v>1860</v>
      </c>
      <c r="J21" s="25">
        <f t="shared" si="2"/>
        <v>700</v>
      </c>
      <c r="K21" s="25">
        <f t="shared" si="3"/>
        <v>2560</v>
      </c>
      <c r="L21" s="35"/>
    </row>
    <row r="22" s="4" customFormat="1" ht="22.5" spans="1:12">
      <c r="A22" s="24"/>
      <c r="B22" s="25" t="s">
        <v>41</v>
      </c>
      <c r="C22" s="25" t="s">
        <v>42</v>
      </c>
      <c r="D22" s="26" t="s">
        <v>19</v>
      </c>
      <c r="E22" s="25">
        <v>1</v>
      </c>
      <c r="F22" s="25">
        <v>950</v>
      </c>
      <c r="G22" s="25">
        <v>350</v>
      </c>
      <c r="H22" s="25">
        <f t="shared" si="0"/>
        <v>1300</v>
      </c>
      <c r="I22" s="25">
        <f t="shared" si="1"/>
        <v>950</v>
      </c>
      <c r="J22" s="25">
        <f t="shared" si="2"/>
        <v>350</v>
      </c>
      <c r="K22" s="25">
        <f t="shared" si="3"/>
        <v>1300</v>
      </c>
      <c r="L22" s="35"/>
    </row>
    <row r="23" s="4" customFormat="1" ht="22.5" spans="1:12">
      <c r="A23" s="24"/>
      <c r="B23" s="25" t="s">
        <v>43</v>
      </c>
      <c r="C23" s="25" t="s">
        <v>42</v>
      </c>
      <c r="D23" s="26" t="s">
        <v>19</v>
      </c>
      <c r="E23" s="25">
        <v>1</v>
      </c>
      <c r="F23" s="25">
        <v>950</v>
      </c>
      <c r="G23" s="25">
        <v>350</v>
      </c>
      <c r="H23" s="25">
        <f t="shared" si="0"/>
        <v>1300</v>
      </c>
      <c r="I23" s="25">
        <f t="shared" si="1"/>
        <v>950</v>
      </c>
      <c r="J23" s="25">
        <f t="shared" si="2"/>
        <v>350</v>
      </c>
      <c r="K23" s="25">
        <f t="shared" si="3"/>
        <v>1300</v>
      </c>
      <c r="L23" s="35"/>
    </row>
    <row r="24" s="4" customFormat="1" ht="22.5" spans="1:12">
      <c r="A24" s="24"/>
      <c r="B24" s="25" t="s">
        <v>44</v>
      </c>
      <c r="C24" s="25" t="s">
        <v>33</v>
      </c>
      <c r="D24" s="26" t="s">
        <v>19</v>
      </c>
      <c r="E24" s="25">
        <v>1</v>
      </c>
      <c r="F24" s="25">
        <v>760</v>
      </c>
      <c r="G24" s="25">
        <v>350</v>
      </c>
      <c r="H24" s="25">
        <f t="shared" si="0"/>
        <v>1110</v>
      </c>
      <c r="I24" s="25">
        <f t="shared" si="1"/>
        <v>760</v>
      </c>
      <c r="J24" s="25">
        <f t="shared" si="2"/>
        <v>350</v>
      </c>
      <c r="K24" s="25">
        <f t="shared" si="3"/>
        <v>1110</v>
      </c>
      <c r="L24" s="35"/>
    </row>
    <row r="25" s="4" customFormat="1" ht="22.5" spans="1:12">
      <c r="A25" s="24"/>
      <c r="B25" s="25" t="s">
        <v>45</v>
      </c>
      <c r="C25" s="25" t="s">
        <v>33</v>
      </c>
      <c r="D25" s="26" t="s">
        <v>19</v>
      </c>
      <c r="E25" s="25">
        <v>1</v>
      </c>
      <c r="F25" s="25">
        <v>760</v>
      </c>
      <c r="G25" s="25">
        <v>350</v>
      </c>
      <c r="H25" s="25">
        <f t="shared" si="0"/>
        <v>1110</v>
      </c>
      <c r="I25" s="25">
        <f t="shared" si="1"/>
        <v>760</v>
      </c>
      <c r="J25" s="25">
        <f t="shared" si="2"/>
        <v>350</v>
      </c>
      <c r="K25" s="25">
        <f t="shared" si="3"/>
        <v>1110</v>
      </c>
      <c r="L25" s="35"/>
    </row>
    <row r="26" s="4" customFormat="1" ht="33.75" spans="1:12">
      <c r="A26" s="24"/>
      <c r="B26" s="25" t="s">
        <v>46</v>
      </c>
      <c r="C26" s="25" t="s">
        <v>47</v>
      </c>
      <c r="D26" s="26" t="s">
        <v>19</v>
      </c>
      <c r="E26" s="25">
        <v>16</v>
      </c>
      <c r="F26" s="25">
        <v>185</v>
      </c>
      <c r="G26" s="25">
        <v>65</v>
      </c>
      <c r="H26" s="25">
        <f t="shared" si="0"/>
        <v>250</v>
      </c>
      <c r="I26" s="25">
        <f t="shared" si="1"/>
        <v>2960</v>
      </c>
      <c r="J26" s="25">
        <f t="shared" si="2"/>
        <v>1040</v>
      </c>
      <c r="K26" s="25">
        <f t="shared" si="3"/>
        <v>4000</v>
      </c>
      <c r="L26" s="35"/>
    </row>
    <row r="27" s="4" customFormat="1" ht="22.5" spans="1:12">
      <c r="A27" s="24"/>
      <c r="B27" s="25" t="s">
        <v>48</v>
      </c>
      <c r="C27" s="25" t="s">
        <v>49</v>
      </c>
      <c r="D27" s="26" t="s">
        <v>50</v>
      </c>
      <c r="E27" s="25">
        <v>4</v>
      </c>
      <c r="F27" s="25">
        <v>246</v>
      </c>
      <c r="G27" s="25">
        <v>65</v>
      </c>
      <c r="H27" s="25">
        <f t="shared" si="0"/>
        <v>311</v>
      </c>
      <c r="I27" s="25">
        <f t="shared" si="1"/>
        <v>984</v>
      </c>
      <c r="J27" s="25">
        <f t="shared" si="2"/>
        <v>260</v>
      </c>
      <c r="K27" s="25">
        <f t="shared" si="3"/>
        <v>1244</v>
      </c>
      <c r="L27" s="35"/>
    </row>
    <row r="28" s="4" customFormat="1" ht="22.5" spans="1:12">
      <c r="A28" s="24"/>
      <c r="B28" s="25" t="s">
        <v>51</v>
      </c>
      <c r="C28" s="25" t="s">
        <v>52</v>
      </c>
      <c r="D28" s="26" t="s">
        <v>24</v>
      </c>
      <c r="E28" s="25">
        <v>2</v>
      </c>
      <c r="F28" s="25">
        <v>258</v>
      </c>
      <c r="G28" s="25">
        <v>65</v>
      </c>
      <c r="H28" s="25">
        <f t="shared" si="0"/>
        <v>323</v>
      </c>
      <c r="I28" s="25">
        <f t="shared" si="1"/>
        <v>516</v>
      </c>
      <c r="J28" s="25">
        <f t="shared" si="2"/>
        <v>130</v>
      </c>
      <c r="K28" s="25">
        <f t="shared" si="3"/>
        <v>646</v>
      </c>
      <c r="L28" s="35"/>
    </row>
    <row r="29" s="4" customFormat="1" ht="22.5" spans="1:12">
      <c r="A29" s="24"/>
      <c r="B29" s="25" t="s">
        <v>53</v>
      </c>
      <c r="C29" s="25" t="s">
        <v>54</v>
      </c>
      <c r="D29" s="26" t="s">
        <v>19</v>
      </c>
      <c r="E29" s="25">
        <v>2</v>
      </c>
      <c r="F29" s="25">
        <v>1560</v>
      </c>
      <c r="G29" s="25">
        <v>85</v>
      </c>
      <c r="H29" s="25">
        <f t="shared" si="0"/>
        <v>1645</v>
      </c>
      <c r="I29" s="25">
        <f t="shared" si="1"/>
        <v>3120</v>
      </c>
      <c r="J29" s="25">
        <f t="shared" si="2"/>
        <v>170</v>
      </c>
      <c r="K29" s="25">
        <f t="shared" si="3"/>
        <v>3290</v>
      </c>
      <c r="L29" s="35"/>
    </row>
    <row r="30" s="4" customFormat="1" ht="33.75" spans="1:12">
      <c r="A30" s="24"/>
      <c r="B30" s="25" t="s">
        <v>55</v>
      </c>
      <c r="C30" s="25" t="s">
        <v>56</v>
      </c>
      <c r="D30" s="26" t="s">
        <v>24</v>
      </c>
      <c r="E30" s="25">
        <v>1</v>
      </c>
      <c r="F30" s="25">
        <v>65000</v>
      </c>
      <c r="G30" s="25">
        <v>8000</v>
      </c>
      <c r="H30" s="25">
        <f t="shared" si="0"/>
        <v>73000</v>
      </c>
      <c r="I30" s="25">
        <f t="shared" si="1"/>
        <v>65000</v>
      </c>
      <c r="J30" s="25">
        <f t="shared" si="2"/>
        <v>8000</v>
      </c>
      <c r="K30" s="25">
        <f t="shared" si="3"/>
        <v>73000</v>
      </c>
      <c r="L30" s="35"/>
    </row>
    <row r="31" s="4" customFormat="1" ht="22.5" spans="1:12">
      <c r="A31" s="24"/>
      <c r="B31" s="25" t="s">
        <v>57</v>
      </c>
      <c r="C31" s="25" t="s">
        <v>58</v>
      </c>
      <c r="D31" s="26" t="s">
        <v>24</v>
      </c>
      <c r="E31" s="25">
        <v>1</v>
      </c>
      <c r="F31" s="25">
        <v>85000</v>
      </c>
      <c r="G31" s="25">
        <v>45000</v>
      </c>
      <c r="H31" s="25">
        <f t="shared" si="0"/>
        <v>130000</v>
      </c>
      <c r="I31" s="25">
        <f t="shared" si="1"/>
        <v>85000</v>
      </c>
      <c r="J31" s="25">
        <f t="shared" si="2"/>
        <v>45000</v>
      </c>
      <c r="K31" s="25">
        <f t="shared" si="3"/>
        <v>130000</v>
      </c>
      <c r="L31" s="35"/>
    </row>
    <row r="32" s="4" customFormat="1" ht="22.5" spans="1:12">
      <c r="A32" s="24">
        <v>4</v>
      </c>
      <c r="B32" s="25" t="s">
        <v>59</v>
      </c>
      <c r="C32" s="25" t="s">
        <v>60</v>
      </c>
      <c r="D32" s="26" t="s">
        <v>61</v>
      </c>
      <c r="E32" s="25">
        <v>3.5</v>
      </c>
      <c r="F32" s="25"/>
      <c r="G32" s="25"/>
      <c r="H32" s="25"/>
      <c r="I32" s="25"/>
      <c r="J32" s="25"/>
      <c r="K32" s="25"/>
      <c r="L32" s="35"/>
    </row>
    <row r="33" s="4" customFormat="1" ht="22.5" spans="1:12">
      <c r="A33" s="24">
        <v>5</v>
      </c>
      <c r="B33" s="25" t="s">
        <v>62</v>
      </c>
      <c r="C33" s="25" t="s">
        <v>60</v>
      </c>
      <c r="D33" s="26" t="s">
        <v>61</v>
      </c>
      <c r="E33" s="25">
        <f>3.5</f>
        <v>3.5</v>
      </c>
      <c r="F33" s="25"/>
      <c r="G33" s="25"/>
      <c r="H33" s="25"/>
      <c r="I33" s="25"/>
      <c r="J33" s="25"/>
      <c r="K33" s="25"/>
      <c r="L33" s="35"/>
    </row>
    <row r="34" s="4" customFormat="1" ht="22.5" spans="1:12">
      <c r="A34" s="24"/>
      <c r="B34" s="28" t="s">
        <v>25</v>
      </c>
      <c r="C34" s="25"/>
      <c r="D34" s="26"/>
      <c r="E34" s="25"/>
      <c r="F34" s="25"/>
      <c r="G34" s="25"/>
      <c r="H34" s="25"/>
      <c r="I34" s="25"/>
      <c r="J34" s="25"/>
      <c r="K34" s="25"/>
      <c r="L34" s="35"/>
    </row>
    <row r="35" s="4" customFormat="1" ht="12.75" spans="1:12">
      <c r="A35" s="24"/>
      <c r="B35" s="25" t="s">
        <v>63</v>
      </c>
      <c r="C35" s="25" t="s">
        <v>64</v>
      </c>
      <c r="D35" s="26" t="s">
        <v>50</v>
      </c>
      <c r="E35" s="25">
        <v>2</v>
      </c>
      <c r="F35" s="25">
        <v>1125</v>
      </c>
      <c r="G35" s="25">
        <v>350</v>
      </c>
      <c r="H35" s="25">
        <f t="shared" si="0"/>
        <v>1475</v>
      </c>
      <c r="I35" s="25">
        <f t="shared" si="1"/>
        <v>2250</v>
      </c>
      <c r="J35" s="25">
        <f t="shared" si="2"/>
        <v>700</v>
      </c>
      <c r="K35" s="25">
        <f t="shared" si="3"/>
        <v>2950</v>
      </c>
      <c r="L35" s="35"/>
    </row>
    <row r="36" s="4" customFormat="1" ht="12.75" spans="1:12">
      <c r="A36" s="24"/>
      <c r="B36" s="25" t="s">
        <v>63</v>
      </c>
      <c r="C36" s="25" t="s">
        <v>65</v>
      </c>
      <c r="D36" s="26" t="s">
        <v>50</v>
      </c>
      <c r="E36" s="25">
        <v>4</v>
      </c>
      <c r="F36" s="25">
        <v>1430</v>
      </c>
      <c r="G36" s="25">
        <v>350</v>
      </c>
      <c r="H36" s="25">
        <f t="shared" si="0"/>
        <v>1780</v>
      </c>
      <c r="I36" s="25">
        <f t="shared" si="1"/>
        <v>5720</v>
      </c>
      <c r="J36" s="25">
        <f t="shared" si="2"/>
        <v>1400</v>
      </c>
      <c r="K36" s="25">
        <f t="shared" si="3"/>
        <v>7120</v>
      </c>
      <c r="L36" s="35"/>
    </row>
    <row r="37" s="4" customFormat="1" ht="12.75" spans="1:12">
      <c r="A37" s="24"/>
      <c r="B37" s="25" t="s">
        <v>66</v>
      </c>
      <c r="C37" s="25" t="s">
        <v>67</v>
      </c>
      <c r="D37" s="26" t="s">
        <v>50</v>
      </c>
      <c r="E37" s="25">
        <v>4</v>
      </c>
      <c r="F37" s="25">
        <v>16</v>
      </c>
      <c r="G37" s="25">
        <v>50</v>
      </c>
      <c r="H37" s="25">
        <f t="shared" si="0"/>
        <v>66</v>
      </c>
      <c r="I37" s="25">
        <f t="shared" si="1"/>
        <v>64</v>
      </c>
      <c r="J37" s="25">
        <f t="shared" si="2"/>
        <v>200</v>
      </c>
      <c r="K37" s="25">
        <f t="shared" si="3"/>
        <v>264</v>
      </c>
      <c r="L37" s="35"/>
    </row>
    <row r="38" s="4" customFormat="1" ht="12.75" spans="1:12">
      <c r="A38" s="24"/>
      <c r="B38" s="25" t="s">
        <v>68</v>
      </c>
      <c r="C38" s="25" t="s">
        <v>69</v>
      </c>
      <c r="D38" s="26" t="s">
        <v>50</v>
      </c>
      <c r="E38" s="25">
        <v>2</v>
      </c>
      <c r="F38" s="25">
        <v>29</v>
      </c>
      <c r="G38" s="25">
        <v>50</v>
      </c>
      <c r="H38" s="25">
        <f t="shared" si="0"/>
        <v>79</v>
      </c>
      <c r="I38" s="25">
        <f t="shared" si="1"/>
        <v>58</v>
      </c>
      <c r="J38" s="25">
        <f t="shared" si="2"/>
        <v>100</v>
      </c>
      <c r="K38" s="25">
        <f t="shared" si="3"/>
        <v>158</v>
      </c>
      <c r="L38" s="35"/>
    </row>
    <row r="39" s="4" customFormat="1" ht="12.75" spans="1:12">
      <c r="A39" s="24"/>
      <c r="B39" s="25" t="s">
        <v>70</v>
      </c>
      <c r="C39" s="25" t="s">
        <v>64</v>
      </c>
      <c r="D39" s="26" t="s">
        <v>71</v>
      </c>
      <c r="E39" s="25">
        <v>5</v>
      </c>
      <c r="F39" s="25">
        <v>125</v>
      </c>
      <c r="G39" s="25">
        <v>320</v>
      </c>
      <c r="H39" s="25">
        <f t="shared" si="0"/>
        <v>445</v>
      </c>
      <c r="I39" s="25">
        <f t="shared" si="1"/>
        <v>625</v>
      </c>
      <c r="J39" s="25">
        <f t="shared" si="2"/>
        <v>1600</v>
      </c>
      <c r="K39" s="25">
        <f t="shared" si="3"/>
        <v>2225</v>
      </c>
      <c r="L39" s="35"/>
    </row>
    <row r="40" s="4" customFormat="1" ht="12.75" spans="1:12">
      <c r="A40" s="24"/>
      <c r="B40" s="25" t="s">
        <v>70</v>
      </c>
      <c r="C40" s="25" t="s">
        <v>65</v>
      </c>
      <c r="D40" s="26" t="s">
        <v>71</v>
      </c>
      <c r="E40" s="25">
        <v>180</v>
      </c>
      <c r="F40" s="25">
        <v>285</v>
      </c>
      <c r="G40" s="25">
        <v>320</v>
      </c>
      <c r="H40" s="25">
        <f t="shared" ref="H40:H68" si="4">G40+F40</f>
        <v>605</v>
      </c>
      <c r="I40" s="25">
        <f t="shared" si="1"/>
        <v>51300</v>
      </c>
      <c r="J40" s="25">
        <f t="shared" si="2"/>
        <v>57600</v>
      </c>
      <c r="K40" s="25">
        <f t="shared" si="3"/>
        <v>108900</v>
      </c>
      <c r="L40" s="35"/>
    </row>
    <row r="41" s="4" customFormat="1" ht="11.25" spans="1:12">
      <c r="A41" s="24"/>
      <c r="B41" s="25" t="s">
        <v>72</v>
      </c>
      <c r="C41" s="25" t="s">
        <v>73</v>
      </c>
      <c r="D41" s="26" t="s">
        <v>71</v>
      </c>
      <c r="E41" s="25">
        <v>20</v>
      </c>
      <c r="F41" s="25">
        <v>16</v>
      </c>
      <c r="G41" s="25">
        <v>50</v>
      </c>
      <c r="H41" s="25">
        <f t="shared" si="4"/>
        <v>66</v>
      </c>
      <c r="I41" s="25">
        <f t="shared" ref="I41:I68" si="5">F41*E41</f>
        <v>320</v>
      </c>
      <c r="J41" s="25">
        <f t="shared" ref="J41:J68" si="6">G41*E41</f>
        <v>1000</v>
      </c>
      <c r="K41" s="25">
        <f t="shared" ref="K41:K68" si="7">H41*E41</f>
        <v>1320</v>
      </c>
      <c r="L41" s="35"/>
    </row>
    <row r="42" s="4" customFormat="1" ht="11.25" spans="1:12">
      <c r="A42" s="24">
        <v>6</v>
      </c>
      <c r="B42" s="25" t="s">
        <v>74</v>
      </c>
      <c r="C42" s="25"/>
      <c r="D42" s="26" t="s">
        <v>75</v>
      </c>
      <c r="E42" s="25">
        <v>10</v>
      </c>
      <c r="F42" s="25">
        <v>50</v>
      </c>
      <c r="G42" s="25">
        <v>700</v>
      </c>
      <c r="H42" s="25">
        <f t="shared" si="4"/>
        <v>750</v>
      </c>
      <c r="I42" s="25">
        <f t="shared" si="5"/>
        <v>500</v>
      </c>
      <c r="J42" s="25">
        <f t="shared" si="6"/>
        <v>7000</v>
      </c>
      <c r="K42" s="25">
        <f t="shared" si="7"/>
        <v>7500</v>
      </c>
      <c r="L42" s="35"/>
    </row>
    <row r="43" s="4" customFormat="1" ht="22.5" spans="1:12">
      <c r="A43" s="24">
        <v>7</v>
      </c>
      <c r="B43" s="25" t="s">
        <v>76</v>
      </c>
      <c r="C43" s="25" t="s">
        <v>77</v>
      </c>
      <c r="D43" s="26" t="s">
        <v>75</v>
      </c>
      <c r="E43" s="25">
        <v>10</v>
      </c>
      <c r="F43" s="25">
        <v>1250</v>
      </c>
      <c r="G43" s="25">
        <v>0</v>
      </c>
      <c r="H43" s="25">
        <f t="shared" si="4"/>
        <v>1250</v>
      </c>
      <c r="I43" s="25">
        <f t="shared" si="5"/>
        <v>12500</v>
      </c>
      <c r="J43" s="25">
        <f t="shared" si="6"/>
        <v>0</v>
      </c>
      <c r="K43" s="25">
        <f t="shared" si="7"/>
        <v>12500</v>
      </c>
      <c r="L43" s="35"/>
    </row>
    <row r="44" s="4" customFormat="1" ht="11.25" spans="1:12">
      <c r="A44" s="24">
        <v>8</v>
      </c>
      <c r="B44" s="25" t="s">
        <v>78</v>
      </c>
      <c r="C44" s="25"/>
      <c r="D44" s="26" t="s">
        <v>19</v>
      </c>
      <c r="E44" s="25">
        <v>2</v>
      </c>
      <c r="F44" s="25">
        <v>100</v>
      </c>
      <c r="G44" s="25">
        <v>3500</v>
      </c>
      <c r="H44" s="25">
        <f t="shared" si="4"/>
        <v>3600</v>
      </c>
      <c r="I44" s="25">
        <f t="shared" si="5"/>
        <v>200</v>
      </c>
      <c r="J44" s="25">
        <f t="shared" si="6"/>
        <v>7000</v>
      </c>
      <c r="K44" s="25">
        <f t="shared" si="7"/>
        <v>7200</v>
      </c>
      <c r="L44" s="35"/>
    </row>
    <row r="45" s="4" customFormat="1" ht="11.25" spans="1:12">
      <c r="A45" s="24">
        <v>9</v>
      </c>
      <c r="B45" s="25" t="s">
        <v>79</v>
      </c>
      <c r="C45" s="25" t="s">
        <v>80</v>
      </c>
      <c r="D45" s="26" t="s">
        <v>61</v>
      </c>
      <c r="E45" s="25">
        <v>0.3</v>
      </c>
      <c r="F45" s="25">
        <v>5800</v>
      </c>
      <c r="G45" s="25">
        <v>0</v>
      </c>
      <c r="H45" s="25">
        <f t="shared" si="4"/>
        <v>5800</v>
      </c>
      <c r="I45" s="25">
        <f t="shared" si="5"/>
        <v>1740</v>
      </c>
      <c r="J45" s="25">
        <f t="shared" si="6"/>
        <v>0</v>
      </c>
      <c r="K45" s="25">
        <f t="shared" si="7"/>
        <v>1740</v>
      </c>
      <c r="L45" s="35"/>
    </row>
    <row r="46" s="4" customFormat="1" ht="11.25" spans="1:12">
      <c r="A46" s="24">
        <v>10</v>
      </c>
      <c r="B46" s="25" t="s">
        <v>81</v>
      </c>
      <c r="C46" s="25" t="s">
        <v>82</v>
      </c>
      <c r="D46" s="26" t="s">
        <v>71</v>
      </c>
      <c r="E46" s="25">
        <v>100</v>
      </c>
      <c r="F46" s="25">
        <v>0</v>
      </c>
      <c r="G46" s="25">
        <v>260</v>
      </c>
      <c r="H46" s="25">
        <f t="shared" si="4"/>
        <v>260</v>
      </c>
      <c r="I46" s="25">
        <f t="shared" si="5"/>
        <v>0</v>
      </c>
      <c r="J46" s="25">
        <f t="shared" si="6"/>
        <v>26000</v>
      </c>
      <c r="K46" s="25">
        <f t="shared" si="7"/>
        <v>26000</v>
      </c>
      <c r="L46" s="35"/>
    </row>
    <row r="47" s="4" customFormat="1" ht="11.25" spans="1:12">
      <c r="A47" s="24">
        <v>11</v>
      </c>
      <c r="B47" s="25" t="s">
        <v>83</v>
      </c>
      <c r="C47" s="25" t="s">
        <v>82</v>
      </c>
      <c r="D47" s="26" t="s">
        <v>71</v>
      </c>
      <c r="E47" s="25">
        <v>100</v>
      </c>
      <c r="F47" s="25">
        <v>375</v>
      </c>
      <c r="G47" s="25">
        <v>0</v>
      </c>
      <c r="H47" s="25">
        <f t="shared" si="4"/>
        <v>375</v>
      </c>
      <c r="I47" s="25">
        <f t="shared" si="5"/>
        <v>37500</v>
      </c>
      <c r="J47" s="25">
        <f t="shared" si="6"/>
        <v>0</v>
      </c>
      <c r="K47" s="25">
        <f t="shared" si="7"/>
        <v>37500</v>
      </c>
      <c r="L47" s="35"/>
    </row>
    <row r="48" s="4" customFormat="1" ht="11.25" spans="1:12">
      <c r="A48" s="24">
        <v>12</v>
      </c>
      <c r="B48" s="25" t="s">
        <v>81</v>
      </c>
      <c r="C48" s="25" t="s">
        <v>84</v>
      </c>
      <c r="D48" s="26" t="s">
        <v>71</v>
      </c>
      <c r="E48" s="25">
        <v>100</v>
      </c>
      <c r="F48" s="25">
        <v>0</v>
      </c>
      <c r="G48" s="25">
        <v>50</v>
      </c>
      <c r="H48" s="25">
        <f t="shared" si="4"/>
        <v>50</v>
      </c>
      <c r="I48" s="25">
        <f t="shared" si="5"/>
        <v>0</v>
      </c>
      <c r="J48" s="25">
        <f t="shared" si="6"/>
        <v>5000</v>
      </c>
      <c r="K48" s="25">
        <f t="shared" si="7"/>
        <v>5000</v>
      </c>
      <c r="L48" s="35"/>
    </row>
    <row r="49" s="4" customFormat="1" ht="11.25" spans="1:12">
      <c r="A49" s="24">
        <v>13</v>
      </c>
      <c r="B49" s="25" t="s">
        <v>83</v>
      </c>
      <c r="C49" s="25" t="s">
        <v>84</v>
      </c>
      <c r="D49" s="26" t="s">
        <v>71</v>
      </c>
      <c r="E49" s="25">
        <v>100</v>
      </c>
      <c r="F49" s="25">
        <v>65</v>
      </c>
      <c r="G49" s="25">
        <v>0</v>
      </c>
      <c r="H49" s="25">
        <f t="shared" si="4"/>
        <v>65</v>
      </c>
      <c r="I49" s="25">
        <f t="shared" si="5"/>
        <v>6500</v>
      </c>
      <c r="J49" s="25">
        <f t="shared" si="6"/>
        <v>0</v>
      </c>
      <c r="K49" s="25">
        <f t="shared" si="7"/>
        <v>6500</v>
      </c>
      <c r="L49" s="35"/>
    </row>
    <row r="50" s="4" customFormat="1" ht="33.75" spans="1:12">
      <c r="A50" s="24">
        <v>14</v>
      </c>
      <c r="B50" s="25" t="s">
        <v>51</v>
      </c>
      <c r="C50" s="25" t="s">
        <v>47</v>
      </c>
      <c r="D50" s="26" t="s">
        <v>24</v>
      </c>
      <c r="E50" s="25">
        <v>10</v>
      </c>
      <c r="F50" s="25">
        <v>294</v>
      </c>
      <c r="G50" s="25">
        <v>120</v>
      </c>
      <c r="H50" s="25">
        <f t="shared" si="4"/>
        <v>414</v>
      </c>
      <c r="I50" s="25">
        <f t="shared" si="5"/>
        <v>2940</v>
      </c>
      <c r="J50" s="25">
        <f t="shared" si="6"/>
        <v>1200</v>
      </c>
      <c r="K50" s="25">
        <f t="shared" si="7"/>
        <v>4140</v>
      </c>
      <c r="L50" s="35"/>
    </row>
    <row r="51" s="4" customFormat="1" ht="22.5" spans="1:12">
      <c r="A51" s="24">
        <v>15</v>
      </c>
      <c r="B51" s="25" t="s">
        <v>53</v>
      </c>
      <c r="C51" s="25" t="s">
        <v>49</v>
      </c>
      <c r="D51" s="26" t="s">
        <v>19</v>
      </c>
      <c r="E51" s="25">
        <v>6</v>
      </c>
      <c r="F51" s="25">
        <v>1620</v>
      </c>
      <c r="G51" s="25">
        <v>450</v>
      </c>
      <c r="H51" s="25">
        <f t="shared" si="4"/>
        <v>2070</v>
      </c>
      <c r="I51" s="25">
        <f t="shared" si="5"/>
        <v>9720</v>
      </c>
      <c r="J51" s="25">
        <f t="shared" si="6"/>
        <v>2700</v>
      </c>
      <c r="K51" s="25">
        <f t="shared" si="7"/>
        <v>12420</v>
      </c>
      <c r="L51" s="35"/>
    </row>
    <row r="52" s="4" customFormat="1" ht="22.5" spans="1:12">
      <c r="A52" s="24">
        <v>16</v>
      </c>
      <c r="B52" s="25" t="s">
        <v>46</v>
      </c>
      <c r="C52" s="25" t="s">
        <v>52</v>
      </c>
      <c r="D52" s="26" t="s">
        <v>19</v>
      </c>
      <c r="E52" s="25">
        <v>8</v>
      </c>
      <c r="F52" s="25">
        <v>2320</v>
      </c>
      <c r="G52" s="25">
        <v>600</v>
      </c>
      <c r="H52" s="25">
        <f t="shared" si="4"/>
        <v>2920</v>
      </c>
      <c r="I52" s="25">
        <f t="shared" si="5"/>
        <v>18560</v>
      </c>
      <c r="J52" s="25">
        <f t="shared" si="6"/>
        <v>4800</v>
      </c>
      <c r="K52" s="25">
        <f t="shared" si="7"/>
        <v>23360</v>
      </c>
      <c r="L52" s="35"/>
    </row>
    <row r="53" s="4" customFormat="1" ht="22.5" spans="1:12">
      <c r="A53" s="24">
        <v>17</v>
      </c>
      <c r="B53" s="25" t="s">
        <v>48</v>
      </c>
      <c r="C53" s="25" t="s">
        <v>54</v>
      </c>
      <c r="D53" s="26" t="s">
        <v>50</v>
      </c>
      <c r="E53" s="25">
        <v>8</v>
      </c>
      <c r="F53" s="25">
        <v>246</v>
      </c>
      <c r="G53" s="25">
        <v>68</v>
      </c>
      <c r="H53" s="25">
        <f t="shared" si="4"/>
        <v>314</v>
      </c>
      <c r="I53" s="25">
        <f t="shared" si="5"/>
        <v>1968</v>
      </c>
      <c r="J53" s="25">
        <f t="shared" si="6"/>
        <v>544</v>
      </c>
      <c r="K53" s="25">
        <f t="shared" si="7"/>
        <v>2512</v>
      </c>
      <c r="L53" s="35"/>
    </row>
    <row r="54" s="4" customFormat="1" ht="11.25" spans="1:12">
      <c r="A54" s="24">
        <v>18</v>
      </c>
      <c r="B54" s="25" t="s">
        <v>85</v>
      </c>
      <c r="C54" s="25" t="s">
        <v>86</v>
      </c>
      <c r="D54" s="26" t="s">
        <v>87</v>
      </c>
      <c r="E54" s="25">
        <v>80</v>
      </c>
      <c r="F54" s="25">
        <v>1350</v>
      </c>
      <c r="G54" s="25">
        <v>35</v>
      </c>
      <c r="H54" s="25">
        <f t="shared" si="4"/>
        <v>1385</v>
      </c>
      <c r="I54" s="25">
        <f t="shared" si="5"/>
        <v>108000</v>
      </c>
      <c r="J54" s="25">
        <f t="shared" si="6"/>
        <v>2800</v>
      </c>
      <c r="K54" s="25">
        <f t="shared" si="7"/>
        <v>110800</v>
      </c>
      <c r="L54" s="35"/>
    </row>
    <row r="55" s="4" customFormat="1" ht="11.25" spans="1:12">
      <c r="A55" s="24">
        <v>19</v>
      </c>
      <c r="B55" s="25" t="s">
        <v>88</v>
      </c>
      <c r="C55" s="25" t="s">
        <v>89</v>
      </c>
      <c r="D55" s="26" t="s">
        <v>90</v>
      </c>
      <c r="E55" s="25">
        <v>1</v>
      </c>
      <c r="F55" s="25">
        <v>18500</v>
      </c>
      <c r="G55" s="25">
        <v>3500</v>
      </c>
      <c r="H55" s="25">
        <f t="shared" si="4"/>
        <v>22000</v>
      </c>
      <c r="I55" s="25">
        <f t="shared" si="5"/>
        <v>18500</v>
      </c>
      <c r="J55" s="25">
        <f t="shared" si="6"/>
        <v>3500</v>
      </c>
      <c r="K55" s="25">
        <f t="shared" si="7"/>
        <v>22000</v>
      </c>
      <c r="L55" s="35"/>
    </row>
    <row r="56" s="4" customFormat="1" ht="11.25" spans="1:12">
      <c r="A56" s="24">
        <v>20</v>
      </c>
      <c r="B56" s="25" t="s">
        <v>91</v>
      </c>
      <c r="C56" s="27" t="s">
        <v>92</v>
      </c>
      <c r="D56" s="26" t="s">
        <v>71</v>
      </c>
      <c r="E56" s="25">
        <v>3000</v>
      </c>
      <c r="F56" s="25">
        <v>0</v>
      </c>
      <c r="G56" s="25">
        <v>15</v>
      </c>
      <c r="H56" s="25">
        <f t="shared" si="4"/>
        <v>15</v>
      </c>
      <c r="I56" s="25">
        <f t="shared" si="5"/>
        <v>0</v>
      </c>
      <c r="J56" s="25">
        <f t="shared" si="6"/>
        <v>45000</v>
      </c>
      <c r="K56" s="25">
        <f t="shared" si="7"/>
        <v>45000</v>
      </c>
      <c r="L56" s="35"/>
    </row>
    <row r="57" s="4" customFormat="1" ht="11.25" spans="1:12">
      <c r="A57" s="24">
        <v>21</v>
      </c>
      <c r="B57" s="25" t="s">
        <v>93</v>
      </c>
      <c r="C57" s="25" t="s">
        <v>92</v>
      </c>
      <c r="D57" s="26" t="s">
        <v>71</v>
      </c>
      <c r="E57" s="25">
        <v>3000</v>
      </c>
      <c r="F57" s="25">
        <v>25</v>
      </c>
      <c r="G57" s="25">
        <v>0</v>
      </c>
      <c r="H57" s="25">
        <f t="shared" si="4"/>
        <v>25</v>
      </c>
      <c r="I57" s="25">
        <f t="shared" si="5"/>
        <v>75000</v>
      </c>
      <c r="J57" s="25">
        <f t="shared" si="6"/>
        <v>0</v>
      </c>
      <c r="K57" s="25">
        <f t="shared" si="7"/>
        <v>75000</v>
      </c>
      <c r="L57" s="35"/>
    </row>
    <row r="58" s="4" customFormat="1" ht="22.5" spans="1:12">
      <c r="A58" s="24">
        <v>22</v>
      </c>
      <c r="B58" s="25" t="s">
        <v>94</v>
      </c>
      <c r="C58" s="25" t="s">
        <v>95</v>
      </c>
      <c r="D58" s="26" t="s">
        <v>71</v>
      </c>
      <c r="E58" s="25">
        <v>1500</v>
      </c>
      <c r="F58" s="25">
        <v>0</v>
      </c>
      <c r="G58" s="25">
        <v>25</v>
      </c>
      <c r="H58" s="25">
        <f t="shared" si="4"/>
        <v>25</v>
      </c>
      <c r="I58" s="25">
        <f t="shared" si="5"/>
        <v>0</v>
      </c>
      <c r="J58" s="25">
        <f t="shared" si="6"/>
        <v>37500</v>
      </c>
      <c r="K58" s="25">
        <f t="shared" si="7"/>
        <v>37500</v>
      </c>
      <c r="L58" s="35"/>
    </row>
    <row r="59" s="4" customFormat="1" ht="22.5" spans="1:12">
      <c r="A59" s="24">
        <v>23</v>
      </c>
      <c r="B59" s="25" t="s">
        <v>96</v>
      </c>
      <c r="C59" s="25" t="s">
        <v>95</v>
      </c>
      <c r="D59" s="26" t="s">
        <v>71</v>
      </c>
      <c r="E59" s="25">
        <v>1500</v>
      </c>
      <c r="F59" s="25">
        <v>35</v>
      </c>
      <c r="G59" s="25">
        <v>0</v>
      </c>
      <c r="H59" s="25">
        <f t="shared" si="4"/>
        <v>35</v>
      </c>
      <c r="I59" s="25">
        <f t="shared" si="5"/>
        <v>52500</v>
      </c>
      <c r="J59" s="25">
        <f t="shared" si="6"/>
        <v>0</v>
      </c>
      <c r="K59" s="25">
        <f t="shared" si="7"/>
        <v>52500</v>
      </c>
      <c r="L59" s="35"/>
    </row>
    <row r="60" s="4" customFormat="1" ht="11.25" spans="1:12">
      <c r="A60" s="24">
        <v>24</v>
      </c>
      <c r="B60" s="25" t="s">
        <v>97</v>
      </c>
      <c r="C60" s="25" t="s">
        <v>98</v>
      </c>
      <c r="D60" s="26" t="s">
        <v>71</v>
      </c>
      <c r="E60" s="25">
        <v>10</v>
      </c>
      <c r="F60" s="25">
        <v>0</v>
      </c>
      <c r="G60" s="25">
        <v>50</v>
      </c>
      <c r="H60" s="25">
        <f t="shared" si="4"/>
        <v>50</v>
      </c>
      <c r="I60" s="25">
        <f t="shared" si="5"/>
        <v>0</v>
      </c>
      <c r="J60" s="25">
        <f t="shared" si="6"/>
        <v>500</v>
      </c>
      <c r="K60" s="25">
        <f t="shared" si="7"/>
        <v>500</v>
      </c>
      <c r="L60" s="35"/>
    </row>
    <row r="61" s="4" customFormat="1" ht="11.25" spans="1:12">
      <c r="A61" s="24">
        <v>25</v>
      </c>
      <c r="B61" s="25" t="s">
        <v>99</v>
      </c>
      <c r="C61" s="25" t="s">
        <v>98</v>
      </c>
      <c r="D61" s="26" t="s">
        <v>71</v>
      </c>
      <c r="E61" s="25">
        <v>10</v>
      </c>
      <c r="F61" s="25">
        <v>47</v>
      </c>
      <c r="G61" s="25">
        <v>0</v>
      </c>
      <c r="H61" s="25">
        <f t="shared" si="4"/>
        <v>47</v>
      </c>
      <c r="I61" s="25">
        <f t="shared" si="5"/>
        <v>470</v>
      </c>
      <c r="J61" s="25">
        <f t="shared" si="6"/>
        <v>0</v>
      </c>
      <c r="K61" s="25">
        <f t="shared" si="7"/>
        <v>470</v>
      </c>
      <c r="L61" s="35"/>
    </row>
    <row r="62" s="4" customFormat="1" ht="11.25" spans="1:12">
      <c r="A62" s="24">
        <v>26</v>
      </c>
      <c r="B62" s="25" t="s">
        <v>100</v>
      </c>
      <c r="C62" s="25" t="s">
        <v>101</v>
      </c>
      <c r="D62" s="26" t="s">
        <v>71</v>
      </c>
      <c r="E62" s="25">
        <v>130</v>
      </c>
      <c r="F62" s="25">
        <v>0</v>
      </c>
      <c r="G62" s="25">
        <v>50</v>
      </c>
      <c r="H62" s="25">
        <f t="shared" si="4"/>
        <v>50</v>
      </c>
      <c r="I62" s="25">
        <f t="shared" si="5"/>
        <v>0</v>
      </c>
      <c r="J62" s="25">
        <f t="shared" si="6"/>
        <v>6500</v>
      </c>
      <c r="K62" s="25">
        <f t="shared" si="7"/>
        <v>6500</v>
      </c>
      <c r="L62" s="35"/>
    </row>
    <row r="63" s="4" customFormat="1" ht="11.25" spans="1:12">
      <c r="A63" s="24">
        <v>27</v>
      </c>
      <c r="B63" s="25" t="s">
        <v>102</v>
      </c>
      <c r="C63" s="25" t="s">
        <v>101</v>
      </c>
      <c r="D63" s="26" t="s">
        <v>71</v>
      </c>
      <c r="E63" s="25">
        <v>130</v>
      </c>
      <c r="F63" s="25">
        <v>39</v>
      </c>
      <c r="G63" s="25">
        <v>0</v>
      </c>
      <c r="H63" s="25">
        <f t="shared" si="4"/>
        <v>39</v>
      </c>
      <c r="I63" s="25">
        <f t="shared" si="5"/>
        <v>5070</v>
      </c>
      <c r="J63" s="25">
        <f t="shared" si="6"/>
        <v>0</v>
      </c>
      <c r="K63" s="25">
        <f t="shared" si="7"/>
        <v>5070</v>
      </c>
      <c r="L63" s="35"/>
    </row>
    <row r="64" s="4" customFormat="1" ht="11.25" spans="1:12">
      <c r="A64" s="24">
        <v>28</v>
      </c>
      <c r="B64" s="25" t="s">
        <v>103</v>
      </c>
      <c r="C64" s="25" t="s">
        <v>101</v>
      </c>
      <c r="D64" s="26" t="s">
        <v>71</v>
      </c>
      <c r="E64" s="25">
        <v>130</v>
      </c>
      <c r="F64" s="25">
        <v>0</v>
      </c>
      <c r="G64" s="25">
        <v>10</v>
      </c>
      <c r="H64" s="25">
        <f t="shared" si="4"/>
        <v>10</v>
      </c>
      <c r="I64" s="25">
        <f t="shared" si="5"/>
        <v>0</v>
      </c>
      <c r="J64" s="25">
        <f t="shared" si="6"/>
        <v>1300</v>
      </c>
      <c r="K64" s="25">
        <f t="shared" si="7"/>
        <v>1300</v>
      </c>
      <c r="L64" s="35"/>
    </row>
    <row r="65" s="4" customFormat="1" ht="11.25" spans="1:12">
      <c r="A65" s="24">
        <v>29</v>
      </c>
      <c r="B65" s="25" t="s">
        <v>104</v>
      </c>
      <c r="C65" s="25" t="s">
        <v>101</v>
      </c>
      <c r="D65" s="26" t="s">
        <v>71</v>
      </c>
      <c r="E65" s="25">
        <v>130</v>
      </c>
      <c r="F65" s="25">
        <v>8</v>
      </c>
      <c r="G65" s="25">
        <v>0</v>
      </c>
      <c r="H65" s="25">
        <f t="shared" si="4"/>
        <v>8</v>
      </c>
      <c r="I65" s="25">
        <f t="shared" si="5"/>
        <v>1040</v>
      </c>
      <c r="J65" s="25">
        <f t="shared" si="6"/>
        <v>0</v>
      </c>
      <c r="K65" s="25">
        <f t="shared" si="7"/>
        <v>1040</v>
      </c>
      <c r="L65" s="35"/>
    </row>
    <row r="66" s="4" customFormat="1" ht="11.25" spans="1:12">
      <c r="A66" s="24">
        <v>30</v>
      </c>
      <c r="B66" s="25" t="s">
        <v>105</v>
      </c>
      <c r="C66" s="25" t="s">
        <v>106</v>
      </c>
      <c r="D66" s="26" t="s">
        <v>71</v>
      </c>
      <c r="E66" s="25">
        <v>20</v>
      </c>
      <c r="F66" s="25">
        <v>0</v>
      </c>
      <c r="G66" s="25">
        <v>45</v>
      </c>
      <c r="H66" s="25">
        <f t="shared" si="4"/>
        <v>45</v>
      </c>
      <c r="I66" s="25">
        <f t="shared" si="5"/>
        <v>0</v>
      </c>
      <c r="J66" s="25">
        <f t="shared" si="6"/>
        <v>900</v>
      </c>
      <c r="K66" s="25">
        <f t="shared" si="7"/>
        <v>900</v>
      </c>
      <c r="L66" s="35"/>
    </row>
    <row r="67" s="4" customFormat="1" ht="11.25" spans="1:12">
      <c r="A67" s="24">
        <v>31</v>
      </c>
      <c r="B67" s="25" t="s">
        <v>107</v>
      </c>
      <c r="C67" s="25" t="s">
        <v>106</v>
      </c>
      <c r="D67" s="26" t="s">
        <v>71</v>
      </c>
      <c r="E67" s="25">
        <v>20</v>
      </c>
      <c r="F67" s="25">
        <v>55</v>
      </c>
      <c r="G67" s="25">
        <v>0</v>
      </c>
      <c r="H67" s="25">
        <f t="shared" si="4"/>
        <v>55</v>
      </c>
      <c r="I67" s="25">
        <f t="shared" si="5"/>
        <v>1100</v>
      </c>
      <c r="J67" s="25">
        <f t="shared" si="6"/>
        <v>0</v>
      </c>
      <c r="K67" s="25">
        <f t="shared" si="7"/>
        <v>1100</v>
      </c>
      <c r="L67" s="35"/>
    </row>
    <row r="68" s="4" customFormat="1" ht="11.25" spans="1:12">
      <c r="A68" s="24">
        <v>32</v>
      </c>
      <c r="B68" s="25" t="s">
        <v>108</v>
      </c>
      <c r="C68" s="25" t="s">
        <v>109</v>
      </c>
      <c r="D68" s="26" t="s">
        <v>19</v>
      </c>
      <c r="E68" s="25">
        <v>2</v>
      </c>
      <c r="F68" s="25">
        <v>9750</v>
      </c>
      <c r="G68" s="25">
        <v>2500</v>
      </c>
      <c r="H68" s="25">
        <f t="shared" si="4"/>
        <v>12250</v>
      </c>
      <c r="I68" s="25">
        <f t="shared" si="5"/>
        <v>19500</v>
      </c>
      <c r="J68" s="25">
        <f t="shared" si="6"/>
        <v>5000</v>
      </c>
      <c r="K68" s="25">
        <f t="shared" si="7"/>
        <v>24500</v>
      </c>
      <c r="L68" s="35"/>
    </row>
    <row r="69" s="4" customFormat="1" ht="24" customHeight="1" spans="1:12">
      <c r="A69" s="24">
        <v>33</v>
      </c>
      <c r="B69" s="25" t="s">
        <v>110</v>
      </c>
      <c r="C69" s="25"/>
      <c r="D69" s="26"/>
      <c r="E69" s="25"/>
      <c r="F69" s="25"/>
      <c r="G69" s="25"/>
      <c r="H69" s="25"/>
      <c r="I69" s="25"/>
      <c r="J69" s="25"/>
      <c r="K69" s="25">
        <f>SUM(K7:K68)</f>
        <v>1429609</v>
      </c>
      <c r="L69" s="35"/>
    </row>
  </sheetData>
  <mergeCells count="13">
    <mergeCell ref="A1:B1"/>
    <mergeCell ref="A2:L2"/>
    <mergeCell ref="A3:E3"/>
    <mergeCell ref="G3:H3"/>
    <mergeCell ref="K3:L3"/>
    <mergeCell ref="F4:H4"/>
    <mergeCell ref="I4:K4"/>
    <mergeCell ref="A4:A5"/>
    <mergeCell ref="B4:B5"/>
    <mergeCell ref="C4:C5"/>
    <mergeCell ref="D4:D5"/>
    <mergeCell ref="E4:E5"/>
    <mergeCell ref="L4:L5"/>
  </mergeCells>
  <pageMargins left="0.59" right="0.39" top="0.79" bottom="0.59" header="0.31" footer="0.3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报价表二甲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\為妳着蒾↘™</cp:lastModifiedBy>
  <dcterms:created xsi:type="dcterms:W3CDTF">2020-10-10T01:53:00Z</dcterms:created>
  <dcterms:modified xsi:type="dcterms:W3CDTF">2020-10-13T02:32:19Z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